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spesa" sheetId="1" r:id="rId1"/>
    <sheet name="BILANCIO_2016_S" sheetId="2" r:id="rId2"/>
  </sheets>
  <definedNames>
    <definedName name="_xlnm.Print_Area" localSheetId="0">'spesa'!$A$1:$Q$235</definedName>
    <definedName name="_xlnm.Print_Titles" localSheetId="0">'spesa'!$2:$6</definedName>
  </definedNames>
  <calcPr fullCalcOnLoad="1"/>
</workbook>
</file>

<file path=xl/sharedStrings.xml><?xml version="1.0" encoding="utf-8"?>
<sst xmlns="http://schemas.openxmlformats.org/spreadsheetml/2006/main" count="458" uniqueCount="123">
  <si>
    <r>
      <rPr>
        <b/>
        <sz val="7"/>
        <rFont val="Calibri"/>
        <family val="2"/>
      </rPr>
      <t>Servizi istituzionali, generali 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di gestione</t>
    </r>
  </si>
  <si>
    <r>
      <rPr>
        <b/>
        <sz val="7"/>
        <rFont val="Calibri"/>
        <family val="2"/>
      </rPr>
      <t>Giustizia</t>
    </r>
  </si>
  <si>
    <r>
      <rPr>
        <b/>
        <sz val="7"/>
        <rFont val="Calibri"/>
        <family val="2"/>
      </rPr>
      <t>Ordine pubblico e sicurezza</t>
    </r>
  </si>
  <si>
    <r>
      <rPr>
        <b/>
        <sz val="7"/>
        <rFont val="Calibri"/>
        <family val="2"/>
      </rPr>
      <t>Istruzione e diritto allo studio</t>
    </r>
  </si>
  <si>
    <r>
      <rPr>
        <b/>
        <sz val="7"/>
        <rFont val="Calibri"/>
        <family val="2"/>
      </rPr>
      <t>Tutela e valorizzazione dei beni 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delle  attività culturali</t>
    </r>
  </si>
  <si>
    <r>
      <rPr>
        <b/>
        <sz val="6"/>
        <rFont val="Calibri"/>
        <family val="2"/>
      </rPr>
      <t>Cassa</t>
    </r>
  </si>
  <si>
    <r>
      <rPr>
        <b/>
        <sz val="7"/>
        <rFont val="Calibri"/>
        <family val="2"/>
      </rPr>
      <t>Agricoltura, politiche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agroalimentari e pesca</t>
    </r>
  </si>
  <si>
    <r>
      <rPr>
        <b/>
        <sz val="7"/>
        <rFont val="Calibri"/>
        <family val="2"/>
      </rPr>
      <t>Energia e diversificazione delle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fonti energetiche</t>
    </r>
  </si>
  <si>
    <r>
      <rPr>
        <b/>
        <sz val="7"/>
        <rFont val="Calibri"/>
        <family val="2"/>
      </rPr>
      <t>Relazioni con le altre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autonomie territoriali e locali</t>
    </r>
  </si>
  <si>
    <r>
      <rPr>
        <b/>
        <sz val="7"/>
        <rFont val="Calibri"/>
        <family val="2"/>
      </rPr>
      <t>Relazioni internazionali</t>
    </r>
  </si>
  <si>
    <r>
      <rPr>
        <b/>
        <sz val="7"/>
        <rFont val="Calibri"/>
        <family val="2"/>
      </rPr>
      <t>Fondi e accantonamenti</t>
    </r>
  </si>
  <si>
    <t>ENTI IN CONTABILITA' FINANZIARIA SOGGETTI AL DLGS 118/2011</t>
  </si>
  <si>
    <r>
      <t>Regioni, Province autonome, enti regionali e enti</t>
    </r>
    <r>
      <rPr>
        <b/>
        <sz val="11"/>
        <color indexed="9"/>
        <rFont val="Calibri"/>
        <family val="2"/>
      </rPr>
      <t xml:space="preserve"> locali</t>
    </r>
  </si>
  <si>
    <t>Prospetto di cui all'articolo 8, comma 1, del Decreto Legge 24 aprile 2014, n. 66</t>
  </si>
  <si>
    <t>DATI PREVISIONALI ANNO: 2016</t>
  </si>
  <si>
    <t>TITOLO 1</t>
  </si>
  <si>
    <t>TITOLO 2</t>
  </si>
  <si>
    <t>Trasferimenti correnti</t>
  </si>
  <si>
    <t>TITOLO 3</t>
  </si>
  <si>
    <t>TITOLO 4</t>
  </si>
  <si>
    <t>TITOLO 5</t>
  </si>
  <si>
    <r>
      <rPr>
        <sz val="10"/>
        <color indexed="8"/>
        <rFont val="Times New Roman"/>
        <family val="0"/>
      </rPr>
      <t>Spese (missioni da 1 a 5)</t>
    </r>
  </si>
  <si>
    <r>
      <rPr>
        <sz val="10"/>
        <color indexed="8"/>
        <rFont val="Times New Roman"/>
        <family val="0"/>
      </rPr>
      <t>Dati previsionali anno 2016</t>
    </r>
  </si>
  <si>
    <t>TOTALE MISSIONI - TOTALE GENERALE DELLE SPESE</t>
  </si>
  <si>
    <r>
      <t>(*) I dati  indicano le previsioni di competenza e di cassa (la tabella è</t>
    </r>
    <r>
      <rPr>
        <b/>
        <i/>
        <sz val="7"/>
        <rFont val="Calibri"/>
        <family val="0"/>
      </rPr>
      <t xml:space="preserve"> predisposta per ciascun esercizio compreso nel bilancio di previsione).</t>
    </r>
  </si>
  <si>
    <t>TITOLI E MACROAGGREGATI DI SPESA</t>
  </si>
  <si>
    <r>
      <t>Politiche giovanili, sport 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tempo libero</t>
    </r>
  </si>
  <si>
    <t>Turismo</t>
  </si>
  <si>
    <r>
      <t>Assetto del territorio ed edilizia</t>
    </r>
    <r>
      <rPr>
        <b/>
        <sz val="10"/>
        <rFont val="Times New Roman"/>
        <family val="1"/>
      </rPr>
      <t xml:space="preserve"> abitativa</t>
    </r>
  </si>
  <si>
    <r>
      <t>Sviluppo sostenibile e tutela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del territorio e dell'ambiente</t>
    </r>
  </si>
  <si>
    <r>
      <t>Trasporti e diritto alla mobilit</t>
    </r>
    <r>
      <rPr>
        <sz val="10"/>
        <color indexed="8"/>
        <rFont val="Times New Roman"/>
        <family val="0"/>
      </rPr>
      <t>à</t>
    </r>
  </si>
  <si>
    <t>SPESA</t>
  </si>
  <si>
    <t xml:space="preserve">TITOLI E MACROAGGREGATI DI SPESA </t>
  </si>
  <si>
    <t>Servizi istituzionali e generali e di gestione</t>
  </si>
  <si>
    <t>Giustizia</t>
  </si>
  <si>
    <t>Ordine pubblico e sicurezza</t>
  </si>
  <si>
    <t>Istruzione e diritto allo studio</t>
  </si>
  <si>
    <t>Tutela e valorizzazione dei beni 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</si>
  <si>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</si>
  <si>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</si>
  <si>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</si>
  <si>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</si>
  <si>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</si>
  <si>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</si>
  <si>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</si>
  <si>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</si>
  <si>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</si>
  <si>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</si>
  <si>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</si>
  <si>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</si>
  <si>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</si>
  <si>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</si>
  <si>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</si>
  <si>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</si>
  <si>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</si>
  <si>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 terzi</t>
  </si>
  <si>
    <t>Ripiano disavanzo</t>
  </si>
  <si>
    <t>TOTALE GENERALE DELLE SPESE</t>
  </si>
  <si>
    <t>Competenza</t>
  </si>
  <si>
    <t xml:space="preserve"> di cui fondo pluriennale vincolato</t>
  </si>
  <si>
    <t xml:space="preserve"> Cassa</t>
  </si>
  <si>
    <t>RIPIANO DISAVANZO NELL"ESERCIZIO</t>
  </si>
  <si>
    <t>Spese correnti</t>
  </si>
  <si>
    <t>Redditi da lavoro dipendente</t>
  </si>
  <si>
    <t>Imposte e tasse a carico dell'ente</t>
  </si>
  <si>
    <t>Acquisto di beni e servizi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</si>
  <si>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</si>
  <si>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</si>
  <si>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</si>
  <si>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</si>
  <si>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</si>
  <si>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</si>
  <si>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</si>
  <si>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</si>
  <si>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</si>
  <si>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</si>
  <si>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</si>
  <si>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</si>
  <si>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Spese per incremento di attività finanziaria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</si>
  <si>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</si>
  <si>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</si>
  <si>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</si>
  <si>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</si>
  <si>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</si>
  <si>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</si>
  <si>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</si>
  <si>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</si>
  <si>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</si>
  <si>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</si>
  <si>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</si>
  <si>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Chiusura anticipazioni ricevute da istituto tesoriere/cassiere</t>
  </si>
  <si>
    <t>Chiusura Anticipazioni ricevute da istituto tesoriere/cassiere</t>
  </si>
  <si>
    <t>Totale TITOLO 5</t>
  </si>
  <si>
    <t>TITOLO 7</t>
  </si>
  <si>
    <t>Spese per conto terzi e partite di giro</t>
  </si>
  <si>
    <t>Uscite per partite di giro</t>
  </si>
  <si>
    <t>Uscite per conto terzi</t>
  </si>
  <si>
    <t>TOTALE TITOLO 7</t>
  </si>
  <si>
    <t>TOTALE MISSIONI - TOTALE GENERALE DELLE SPESE</t>
  </si>
  <si>
    <t>Fondi perequativi (solo per le Regioni)</t>
  </si>
  <si>
    <t>Trasferimenti di tributi (solo per le Regioni)</t>
  </si>
  <si>
    <t>TITOLI E MACROAGGREGATI DI SPESA/ MISSIONI</t>
  </si>
  <si>
    <t xml:space="preserve">Redditi da lavoro dipendente </t>
  </si>
  <si>
    <t>TITOLO 2 - Spese in conto capitale</t>
  </si>
  <si>
    <t>TITOLO 3 - Spese per incremento di attività finanziarie</t>
  </si>
  <si>
    <t>TITOLO 5 - Chiusura Anticipazioni ricevute da istituto tesoriere/cassiere</t>
  </si>
  <si>
    <t>TITOLO 7 - Uscite per conto terzi e partite di giro</t>
  </si>
  <si>
    <r>
      <t>TITOLO 1 - Spese correnti</t>
    </r>
    <r>
      <rPr>
        <b/>
        <sz val="10"/>
        <rFont val="Arial"/>
        <family val="2"/>
      </rPr>
      <t xml:space="preserve"> 
</t>
    </r>
  </si>
  <si>
    <t xml:space="preserve">Altri trasferimenti in conto capitale   </t>
  </si>
  <si>
    <t xml:space="preserve"> Investimenti fissi lordi e acquisto di terreni</t>
  </si>
  <si>
    <t>RIPIANO DISAVANZO NELL'ESERCIZIO</t>
  </si>
  <si>
    <t>TITOLO 4 - Rimborso di prestiti</t>
  </si>
  <si>
    <t>Totale TITOLO 7</t>
  </si>
  <si>
    <t xml:space="preserve">Rimborso mutui e altri finanziamenti a medio lungo termine </t>
  </si>
  <si>
    <t>Rimborso prestiti a breve termine</t>
  </si>
  <si>
    <t>Rimborso di titoli obbligazionari</t>
  </si>
  <si>
    <r>
      <t>di cui fondo</t>
    </r>
    <r>
      <rPr>
        <b/>
        <sz val="10"/>
        <rFont val="Arial"/>
        <family val="2"/>
      </rPr>
      <t xml:space="preserve"> pluriennale vincolato</t>
    </r>
  </si>
  <si>
    <t>Competenza</t>
  </si>
  <si>
    <t>Cassa</t>
  </si>
  <si>
    <t>Cassa</t>
  </si>
  <si>
    <r>
      <rPr>
        <b/>
        <sz val="7"/>
        <rFont val="Calibri"/>
        <family val="2"/>
      </rPr>
      <t>Anticipazioni finanziarie</t>
    </r>
  </si>
  <si>
    <r>
      <rPr>
        <b/>
        <sz val="7"/>
        <rFont val="Calibri"/>
        <family val="2"/>
      </rPr>
      <t>Servizi per conto terzi</t>
    </r>
  </si>
  <si>
    <t>Totale generale delle spese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</si>
</sst>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</numFmts>
  <fonts count="37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7"/>
      <name val="Calibri"/>
      <family val="0"/>
    </font>
    <font>
      <b/>
      <i/>
      <sz val="7"/>
      <name val="Calibri"/>
      <family val="0"/>
    </font>
    <font>
      <b/>
      <sz val="7"/>
      <color indexed="8"/>
      <name val="Calibri"/>
      <family val="2"/>
    </font>
    <font>
      <b/>
      <i/>
      <sz val="7"/>
      <color indexed="8"/>
      <name val="Calibri"/>
      <family val="2"/>
    </font>
    <font>
      <b/>
      <sz val="6"/>
      <name val="Calibri"/>
      <family val="2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Calibri"/>
      <family val="0"/>
    </font>
    <font>
      <sz val="8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2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1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23" borderId="10" xfId="0" applyFill="1" applyBorder="1" applyAlignment="1">
      <alignment horizontal="left" vertical="top" wrapText="1"/>
    </xf>
    <xf numFmtId="0" fontId="0" fillId="23" borderId="12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4" fontId="30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4" fontId="31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4" fontId="30" fillId="0" borderId="13" xfId="0" applyNumberFormat="1" applyFont="1" applyFill="1" applyBorder="1" applyAlignment="1">
      <alignment horizontal="left" vertical="center" wrapText="1"/>
    </xf>
    <xf numFmtId="164" fontId="31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4" fontId="30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48">
      <alignment/>
      <protection/>
    </xf>
    <xf numFmtId="0" fontId="0" fillId="0" borderId="16" xfId="0" applyFill="1" applyBorder="1" applyAlignment="1">
      <alignment vertical="top"/>
    </xf>
    <xf numFmtId="0" fontId="2" fillId="0" borderId="0" xfId="48" applyFont="1">
      <alignment/>
      <protection/>
    </xf>
    <xf numFmtId="0" fontId="0" fillId="0" borderId="16" xfId="0" applyFont="1" applyFill="1" applyBorder="1" applyAlignment="1">
      <alignment vertical="top" wrapText="1"/>
    </xf>
    <xf numFmtId="0" fontId="33" fillId="0" borderId="16" xfId="0" applyFont="1" applyFill="1" applyBorder="1" applyAlignment="1">
      <alignment/>
    </xf>
    <xf numFmtId="0" fontId="0" fillId="0" borderId="16" xfId="0" applyFill="1" applyBorder="1" applyAlignment="1">
      <alignment horizontal="left" vertical="top"/>
    </xf>
    <xf numFmtId="0" fontId="33" fillId="0" borderId="16" xfId="0" applyFont="1" applyFill="1" applyBorder="1" applyAlignment="1">
      <alignment wrapText="1"/>
    </xf>
    <xf numFmtId="0" fontId="28" fillId="0" borderId="16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0" fillId="23" borderId="11" xfId="0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23" borderId="12" xfId="0" applyFill="1" applyBorder="1" applyAlignment="1">
      <alignment horizontal="left" vertical="top" wrapText="1"/>
    </xf>
    <xf numFmtId="0" fontId="0" fillId="23" borderId="15" xfId="0" applyFont="1" applyFill="1" applyBorder="1" applyAlignment="1">
      <alignment vertical="top" wrapText="1"/>
    </xf>
    <xf numFmtId="0" fontId="0" fillId="23" borderId="16" xfId="0" applyFont="1" applyFill="1" applyBorder="1" applyAlignment="1">
      <alignment vertical="top" wrapText="1"/>
    </xf>
    <xf numFmtId="0" fontId="0" fillId="23" borderId="16" xfId="0" applyFont="1" applyFill="1" applyBorder="1" applyAlignment="1">
      <alignment vertical="top" wrapText="1"/>
    </xf>
    <xf numFmtId="0" fontId="0" fillId="23" borderId="16" xfId="0" applyFont="1" applyFill="1" applyBorder="1" applyAlignment="1">
      <alignment vertical="top" wrapText="1"/>
    </xf>
    <xf numFmtId="43" fontId="0" fillId="0" borderId="15" xfId="45" applyFont="1" applyFill="1" applyBorder="1" applyAlignment="1">
      <alignment vertical="top" wrapText="1"/>
    </xf>
    <xf numFmtId="43" fontId="0" fillId="0" borderId="20" xfId="45" applyFont="1" applyFill="1" applyBorder="1" applyAlignment="1">
      <alignment vertical="top" wrapText="1"/>
    </xf>
    <xf numFmtId="43" fontId="0" fillId="0" borderId="16" xfId="45" applyFont="1" applyFill="1" applyBorder="1" applyAlignment="1">
      <alignment vertical="top" wrapText="1"/>
    </xf>
    <xf numFmtId="43" fontId="0" fillId="0" borderId="16" xfId="45" applyFont="1" applyFill="1" applyBorder="1" applyAlignment="1">
      <alignment vertical="top" wrapText="1"/>
    </xf>
    <xf numFmtId="43" fontId="0" fillId="0" borderId="21" xfId="45" applyFont="1" applyFill="1" applyBorder="1" applyAlignment="1">
      <alignment vertical="top" wrapText="1"/>
    </xf>
    <xf numFmtId="43" fontId="0" fillId="0" borderId="16" xfId="45" applyFont="1" applyFill="1" applyBorder="1" applyAlignment="1">
      <alignment vertical="top" wrapText="1"/>
    </xf>
    <xf numFmtId="43" fontId="0" fillId="0" borderId="21" xfId="45" applyFont="1" applyFill="1" applyBorder="1" applyAlignment="1">
      <alignment vertical="top" wrapText="1"/>
    </xf>
    <xf numFmtId="43" fontId="0" fillId="0" borderId="17" xfId="45" applyFont="1" applyFill="1" applyBorder="1" applyAlignment="1">
      <alignment vertical="top" wrapText="1"/>
    </xf>
    <xf numFmtId="43" fontId="0" fillId="0" borderId="22" xfId="45" applyFont="1" applyFill="1" applyBorder="1" applyAlignment="1">
      <alignment vertical="top" wrapText="1"/>
    </xf>
    <xf numFmtId="43" fontId="28" fillId="0" borderId="16" xfId="45" applyFont="1" applyFill="1" applyBorder="1" applyAlignment="1">
      <alignment vertical="top" wrapText="1"/>
    </xf>
    <xf numFmtId="43" fontId="28" fillId="0" borderId="21" xfId="45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/>
    </xf>
    <xf numFmtId="43" fontId="28" fillId="0" borderId="16" xfId="45" applyFont="1" applyFill="1" applyBorder="1" applyAlignment="1">
      <alignment vertical="top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 vertical="top" wrapText="1"/>
    </xf>
    <xf numFmtId="164" fontId="30" fillId="0" borderId="25" xfId="0" applyNumberFormat="1" applyFont="1" applyFill="1" applyBorder="1" applyAlignment="1">
      <alignment horizontal="left" wrapText="1"/>
    </xf>
    <xf numFmtId="164" fontId="30" fillId="0" borderId="13" xfId="0" applyNumberFormat="1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horizontal="left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33" xfId="0" applyNumberFormat="1" applyFont="1" applyFill="1" applyBorder="1" applyAlignment="1">
      <alignment horizontal="center" vertical="top" wrapText="1"/>
    </xf>
    <xf numFmtId="164" fontId="6" fillId="0" borderId="34" xfId="0" applyNumberFormat="1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40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164" fontId="6" fillId="0" borderId="4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3" fontId="28" fillId="0" borderId="10" xfId="45" applyFont="1" applyFill="1" applyBorder="1" applyAlignment="1">
      <alignment horizontal="left" vertical="top" wrapText="1"/>
    </xf>
    <xf numFmtId="43" fontId="28" fillId="0" borderId="11" xfId="45" applyFont="1" applyFill="1" applyBorder="1" applyAlignment="1">
      <alignment horizontal="left" vertical="top" wrapText="1"/>
    </xf>
    <xf numFmtId="0" fontId="2" fillId="0" borderId="0" xfId="48" applyFill="1">
      <alignment/>
      <protection/>
    </xf>
    <xf numFmtId="0" fontId="28" fillId="0" borderId="16" xfId="0" applyFont="1" applyFill="1" applyBorder="1" applyAlignment="1">
      <alignment vertical="top" wrapText="1"/>
    </xf>
    <xf numFmtId="43" fontId="28" fillId="0" borderId="16" xfId="0" applyNumberFormat="1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top" wrapText="1"/>
    </xf>
    <xf numFmtId="0" fontId="28" fillId="23" borderId="16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43" fontId="28" fillId="0" borderId="17" xfId="45" applyFont="1" applyFill="1" applyBorder="1" applyAlignment="1">
      <alignment vertical="top" wrapText="1"/>
    </xf>
    <xf numFmtId="0" fontId="28" fillId="23" borderId="17" xfId="0" applyFont="1" applyFill="1" applyBorder="1" applyAlignment="1">
      <alignment vertical="top" wrapText="1"/>
    </xf>
    <xf numFmtId="43" fontId="28" fillId="0" borderId="17" xfId="0" applyNumberFormat="1" applyFont="1" applyFill="1" applyBorder="1" applyAlignment="1">
      <alignment vertical="top" wrapText="1"/>
    </xf>
    <xf numFmtId="43" fontId="28" fillId="0" borderId="16" xfId="0" applyNumberFormat="1" applyFont="1" applyFill="1" applyBorder="1" applyAlignment="1">
      <alignment vertical="top" wrapText="1"/>
    </xf>
    <xf numFmtId="43" fontId="28" fillId="0" borderId="10" xfId="0" applyNumberFormat="1" applyFont="1" applyFill="1" applyBorder="1" applyAlignment="1">
      <alignment horizontal="left" vertical="top" wrapText="1"/>
    </xf>
    <xf numFmtId="0" fontId="28" fillId="23" borderId="12" xfId="0" applyFont="1" applyFill="1" applyBorder="1" applyAlignment="1">
      <alignment horizontal="left" vertical="top" wrapText="1"/>
    </xf>
    <xf numFmtId="43" fontId="28" fillId="0" borderId="11" xfId="0" applyNumberFormat="1" applyFont="1" applyFill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rmale_BILANCIO_2016_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Currency" xfId="57"/>
    <cellStyle name="Currency [0]" xfId="58"/>
    <cellStyle name="Verknüpfte Zelle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zoomScalePageLayoutView="0" workbookViewId="0" topLeftCell="A1">
      <selection activeCell="O234" sqref="O234"/>
    </sheetView>
  </sheetViews>
  <sheetFormatPr defaultColWidth="9.33203125" defaultRowHeight="12.75"/>
  <cols>
    <col min="1" max="1" width="5.83203125" style="0" customWidth="1"/>
    <col min="2" max="2" width="39" style="0" customWidth="1"/>
    <col min="3" max="3" width="15" style="0" customWidth="1"/>
    <col min="4" max="4" width="13" style="0" customWidth="1"/>
    <col min="5" max="5" width="15.5" style="0" bestFit="1" customWidth="1"/>
    <col min="6" max="6" width="12.66015625" style="0" customWidth="1"/>
    <col min="7" max="7" width="14.33203125" style="0" customWidth="1"/>
    <col min="8" max="8" width="13.16015625" style="0" customWidth="1"/>
    <col min="9" max="9" width="14.33203125" style="0" bestFit="1" customWidth="1"/>
    <col min="10" max="10" width="13.33203125" style="0" customWidth="1"/>
    <col min="11" max="11" width="15" style="0" customWidth="1"/>
    <col min="12" max="12" width="15.83203125" style="0" customWidth="1"/>
    <col min="13" max="13" width="17.83203125" style="0" customWidth="1"/>
    <col min="14" max="14" width="15.83203125" style="0" customWidth="1"/>
    <col min="15" max="15" width="17.16015625" style="0" customWidth="1"/>
    <col min="16" max="17" width="15.83203125" style="0" customWidth="1"/>
    <col min="18" max="18" width="29.16015625" style="0" customWidth="1"/>
  </cols>
  <sheetData>
    <row r="1" ht="13.5" customHeight="1">
      <c r="A1" s="1"/>
    </row>
    <row r="2" s="4" customFormat="1" ht="12.75">
      <c r="A2" s="3" t="s">
        <v>11</v>
      </c>
    </row>
    <row r="3" s="6" customFormat="1" ht="15">
      <c r="A3" s="5" t="s">
        <v>12</v>
      </c>
    </row>
    <row r="4" s="6" customFormat="1" ht="12.75">
      <c r="A4" s="5" t="s">
        <v>13</v>
      </c>
    </row>
    <row r="5" s="4" customFormat="1" ht="12.75">
      <c r="A5" s="3" t="s">
        <v>21</v>
      </c>
    </row>
    <row r="6" s="4" customFormat="1" ht="12.75">
      <c r="A6" s="3" t="s">
        <v>22</v>
      </c>
    </row>
    <row r="7" spans="1:17" ht="12.75" customHeight="1">
      <c r="A7" s="87" t="s">
        <v>101</v>
      </c>
      <c r="B7" s="88"/>
      <c r="C7" s="84">
        <v>1</v>
      </c>
      <c r="D7" s="85"/>
      <c r="E7" s="86"/>
      <c r="F7" s="84">
        <v>2</v>
      </c>
      <c r="G7" s="85"/>
      <c r="H7" s="86"/>
      <c r="I7" s="84">
        <v>3</v>
      </c>
      <c r="J7" s="85"/>
      <c r="K7" s="86"/>
      <c r="L7" s="84">
        <v>4</v>
      </c>
      <c r="M7" s="85"/>
      <c r="N7" s="86"/>
      <c r="O7" s="84">
        <v>5</v>
      </c>
      <c r="P7" s="85"/>
      <c r="Q7" s="100"/>
    </row>
    <row r="8" spans="1:17" ht="24.75" customHeight="1">
      <c r="A8" s="89"/>
      <c r="B8" s="90"/>
      <c r="C8" s="101" t="s">
        <v>0</v>
      </c>
      <c r="D8" s="102"/>
      <c r="E8" s="103"/>
      <c r="F8" s="101" t="s">
        <v>1</v>
      </c>
      <c r="G8" s="102"/>
      <c r="H8" s="103"/>
      <c r="I8" s="101" t="s">
        <v>2</v>
      </c>
      <c r="J8" s="102"/>
      <c r="K8" s="103"/>
      <c r="L8" s="101" t="s">
        <v>3</v>
      </c>
      <c r="M8" s="102"/>
      <c r="N8" s="103"/>
      <c r="O8" s="101" t="s">
        <v>4</v>
      </c>
      <c r="P8" s="102"/>
      <c r="Q8" s="103"/>
    </row>
    <row r="9" spans="1:17" s="38" customFormat="1" ht="10.5" customHeight="1">
      <c r="A9" s="89"/>
      <c r="B9" s="90"/>
      <c r="C9" s="96" t="s">
        <v>117</v>
      </c>
      <c r="D9" s="97"/>
      <c r="E9" s="98" t="s">
        <v>118</v>
      </c>
      <c r="F9" s="96" t="s">
        <v>117</v>
      </c>
      <c r="G9" s="97"/>
      <c r="H9" s="98" t="s">
        <v>119</v>
      </c>
      <c r="I9" s="82" t="s">
        <v>117</v>
      </c>
      <c r="J9" s="83"/>
      <c r="K9" s="98" t="s">
        <v>118</v>
      </c>
      <c r="L9" s="82" t="s">
        <v>117</v>
      </c>
      <c r="M9" s="83"/>
      <c r="N9" s="98" t="s">
        <v>118</v>
      </c>
      <c r="O9" s="82" t="s">
        <v>117</v>
      </c>
      <c r="P9" s="83"/>
      <c r="Q9" s="66" t="s">
        <v>118</v>
      </c>
    </row>
    <row r="10" spans="1:17" s="10" customFormat="1" ht="47.25" customHeight="1" thickBot="1">
      <c r="A10" s="91"/>
      <c r="B10" s="92"/>
      <c r="C10" s="35"/>
      <c r="D10" s="36" t="s">
        <v>116</v>
      </c>
      <c r="E10" s="99"/>
      <c r="F10" s="35"/>
      <c r="G10" s="36" t="s">
        <v>116</v>
      </c>
      <c r="H10" s="99"/>
      <c r="I10" s="35"/>
      <c r="J10" s="36" t="s">
        <v>116</v>
      </c>
      <c r="K10" s="99"/>
      <c r="L10" s="35"/>
      <c r="M10" s="36" t="s">
        <v>116</v>
      </c>
      <c r="N10" s="99"/>
      <c r="O10" s="35"/>
      <c r="P10" s="36" t="s">
        <v>116</v>
      </c>
      <c r="Q10" s="67"/>
    </row>
    <row r="11" spans="1:17" ht="29.25" customHeight="1" thickBot="1" thickTop="1">
      <c r="A11" s="68"/>
      <c r="B11" s="42" t="s">
        <v>110</v>
      </c>
      <c r="C11" s="8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  <c r="Q11" s="37"/>
    </row>
    <row r="12" spans="1:17" s="10" customFormat="1" ht="12.75" customHeight="1" thickTop="1">
      <c r="A12" s="69"/>
      <c r="B12" s="41" t="s">
        <v>107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s="10" customFormat="1" ht="12.75" customHeight="1">
      <c r="A13" s="19">
        <v>101</v>
      </c>
      <c r="B13" s="25" t="s">
        <v>102</v>
      </c>
      <c r="C13" s="55">
        <f>BILANCIO_2016_S!C7</f>
        <v>4691387</v>
      </c>
      <c r="D13" s="55"/>
      <c r="E13" s="55">
        <f>BILANCIO_2016_S!E7</f>
        <v>5234805.07</v>
      </c>
      <c r="F13" s="55"/>
      <c r="G13" s="55"/>
      <c r="H13" s="55"/>
      <c r="I13" s="55">
        <f>BILANCIO_2016_S!I7</f>
        <v>590000</v>
      </c>
      <c r="J13" s="55"/>
      <c r="K13" s="55">
        <f>BILANCIO_2016_S!K7</f>
        <v>619907.29</v>
      </c>
      <c r="L13" s="55">
        <f>BILANCIO_2016_S!L7</f>
        <v>1866</v>
      </c>
      <c r="M13" s="55"/>
      <c r="N13" s="55">
        <f>BILANCIO_2016_S!N7</f>
        <v>2833.96</v>
      </c>
      <c r="O13" s="55">
        <f>BILANCIO_2016_S!O7</f>
        <v>0</v>
      </c>
      <c r="P13" s="55">
        <f>BILANCIO_2016_S!P7</f>
        <v>0</v>
      </c>
      <c r="Q13" s="55">
        <f>BILANCIO_2016_S!Q7</f>
        <v>0</v>
      </c>
    </row>
    <row r="14" spans="1:17" s="12" customFormat="1" ht="12.75">
      <c r="A14" s="11">
        <v>102</v>
      </c>
      <c r="B14" s="25" t="s">
        <v>64</v>
      </c>
      <c r="C14" s="55">
        <f>BILANCIO_2016_S!C8</f>
        <v>581500</v>
      </c>
      <c r="D14" s="56"/>
      <c r="E14" s="56">
        <f>BILANCIO_2016_S!E8</f>
        <v>773648.26</v>
      </c>
      <c r="F14" s="56"/>
      <c r="G14" s="56"/>
      <c r="H14" s="56"/>
      <c r="I14" s="55">
        <f>BILANCIO_2016_S!I8</f>
        <v>0</v>
      </c>
      <c r="J14" s="55"/>
      <c r="K14" s="55">
        <f>BILANCIO_2016_S!K8</f>
        <v>0</v>
      </c>
      <c r="L14" s="55">
        <f>BILANCIO_2016_S!L8</f>
        <v>250000</v>
      </c>
      <c r="M14" s="56"/>
      <c r="N14" s="55">
        <f>BILANCIO_2016_S!N8</f>
        <v>250697.24</v>
      </c>
      <c r="O14" s="55">
        <f>BILANCIO_2016_S!O8</f>
        <v>0</v>
      </c>
      <c r="P14" s="55">
        <f>BILANCIO_2016_S!P8</f>
        <v>0</v>
      </c>
      <c r="Q14" s="55">
        <f>BILANCIO_2016_S!Q8</f>
        <v>0</v>
      </c>
    </row>
    <row r="15" spans="1:17" s="12" customFormat="1" ht="12.75">
      <c r="A15" s="11">
        <v>103</v>
      </c>
      <c r="B15" s="25" t="s">
        <v>65</v>
      </c>
      <c r="C15" s="55">
        <f>BILANCIO_2016_S!C9</f>
        <v>2488227.19</v>
      </c>
      <c r="D15" s="56"/>
      <c r="E15" s="56">
        <f>BILANCIO_2016_S!E9</f>
        <v>3785758.74</v>
      </c>
      <c r="F15" s="56"/>
      <c r="G15" s="56"/>
      <c r="H15" s="56"/>
      <c r="I15" s="55">
        <f>BILANCIO_2016_S!I9</f>
        <v>613639.4</v>
      </c>
      <c r="J15" s="55"/>
      <c r="K15" s="55">
        <f>BILANCIO_2016_S!K9</f>
        <v>897990.74</v>
      </c>
      <c r="L15" s="55">
        <f>BILANCIO_2016_S!L9</f>
        <v>4294610.11</v>
      </c>
      <c r="M15" s="56"/>
      <c r="N15" s="55">
        <f>BILANCIO_2016_S!N9</f>
        <v>5386156.21</v>
      </c>
      <c r="O15" s="55">
        <f>BILANCIO_2016_S!O9</f>
        <v>16000</v>
      </c>
      <c r="P15" s="55">
        <f>BILANCIO_2016_S!P9</f>
        <v>0</v>
      </c>
      <c r="Q15" s="55">
        <f>BILANCIO_2016_S!Q9</f>
        <v>30642.4</v>
      </c>
    </row>
    <row r="16" spans="1:17" s="12" customFormat="1" ht="12.75">
      <c r="A16" s="11">
        <v>104</v>
      </c>
      <c r="B16" s="25" t="s">
        <v>17</v>
      </c>
      <c r="C16" s="55">
        <f>BILANCIO_2016_S!C10</f>
        <v>21074972.98</v>
      </c>
      <c r="D16" s="56"/>
      <c r="E16" s="56">
        <f>BILANCIO_2016_S!E10</f>
        <v>36305327.46</v>
      </c>
      <c r="F16" s="56"/>
      <c r="G16" s="56"/>
      <c r="H16" s="56"/>
      <c r="I16" s="55">
        <f>BILANCIO_2016_S!I10</f>
        <v>30500</v>
      </c>
      <c r="J16" s="55"/>
      <c r="K16" s="55">
        <f>BILANCIO_2016_S!K10</f>
        <v>30500</v>
      </c>
      <c r="L16" s="55">
        <f>BILANCIO_2016_S!L10</f>
        <v>1182000</v>
      </c>
      <c r="M16" s="56"/>
      <c r="N16" s="55">
        <f>BILANCIO_2016_S!N10</f>
        <v>2167709.58</v>
      </c>
      <c r="O16" s="55">
        <f>BILANCIO_2016_S!O10</f>
        <v>210000</v>
      </c>
      <c r="P16" s="55">
        <f>BILANCIO_2016_S!P10</f>
        <v>0</v>
      </c>
      <c r="Q16" s="55">
        <f>BILANCIO_2016_S!Q10</f>
        <v>321560.92</v>
      </c>
    </row>
    <row r="17" spans="1:17" s="12" customFormat="1" ht="12.75">
      <c r="A17" s="11">
        <v>105</v>
      </c>
      <c r="B17" s="25" t="s">
        <v>100</v>
      </c>
      <c r="C17" s="55"/>
      <c r="D17" s="56"/>
      <c r="E17" s="56"/>
      <c r="F17" s="56"/>
      <c r="G17" s="56"/>
      <c r="H17" s="56"/>
      <c r="I17" s="56"/>
      <c r="J17" s="55"/>
      <c r="K17" s="56"/>
      <c r="L17" s="55"/>
      <c r="M17" s="56"/>
      <c r="N17" s="55"/>
      <c r="O17" s="55"/>
      <c r="P17" s="55"/>
      <c r="Q17" s="55"/>
    </row>
    <row r="18" spans="1:17" s="12" customFormat="1" ht="12.75">
      <c r="A18" s="11">
        <v>106</v>
      </c>
      <c r="B18" s="25" t="s">
        <v>99</v>
      </c>
      <c r="C18" s="55"/>
      <c r="D18" s="56"/>
      <c r="E18" s="56"/>
      <c r="F18" s="56"/>
      <c r="G18" s="56"/>
      <c r="H18" s="56"/>
      <c r="I18" s="56"/>
      <c r="J18" s="55"/>
      <c r="K18" s="56"/>
      <c r="L18" s="56"/>
      <c r="M18" s="56"/>
      <c r="N18" s="56"/>
      <c r="O18" s="55"/>
      <c r="P18" s="55"/>
      <c r="Q18" s="55"/>
    </row>
    <row r="19" spans="1:17" s="12" customFormat="1" ht="12.75">
      <c r="A19" s="11">
        <v>107</v>
      </c>
      <c r="B19" s="25" t="s">
        <v>66</v>
      </c>
      <c r="C19" s="55">
        <f>BILANCIO_2016_S!C13</f>
        <v>392534</v>
      </c>
      <c r="D19" s="56"/>
      <c r="E19" s="56">
        <f>BILANCIO_2016_S!E13</f>
        <v>392534</v>
      </c>
      <c r="F19" s="56"/>
      <c r="G19" s="56"/>
      <c r="H19" s="56"/>
      <c r="I19" s="56">
        <f>BILANCIO_2016_S!I13</f>
        <v>0</v>
      </c>
      <c r="J19" s="55"/>
      <c r="K19" s="56">
        <f>BILANCIO_2016_S!K13</f>
        <v>0</v>
      </c>
      <c r="L19" s="56">
        <f>BILANCIO_2016_S!L13</f>
        <v>1053020</v>
      </c>
      <c r="M19" s="56"/>
      <c r="N19" s="56">
        <f>BILANCIO_2016_S!N13</f>
        <v>1053020</v>
      </c>
      <c r="O19" s="55">
        <f>BILANCIO_2016_S!O13</f>
        <v>0</v>
      </c>
      <c r="P19" s="55">
        <f>BILANCIO_2016_S!P13</f>
        <v>0</v>
      </c>
      <c r="Q19" s="55">
        <f>BILANCIO_2016_S!Q13</f>
        <v>0</v>
      </c>
    </row>
    <row r="20" spans="1:17" s="12" customFormat="1" ht="12.75">
      <c r="A20" s="11">
        <v>108</v>
      </c>
      <c r="B20" s="25" t="s">
        <v>67</v>
      </c>
      <c r="C20" s="55">
        <f>BILANCIO_2016_S!C14</f>
        <v>0</v>
      </c>
      <c r="D20" s="56"/>
      <c r="E20" s="56"/>
      <c r="F20" s="56"/>
      <c r="G20" s="56"/>
      <c r="H20" s="56"/>
      <c r="I20" s="56">
        <f>BILANCIO_2016_S!I14</f>
        <v>0</v>
      </c>
      <c r="J20" s="55"/>
      <c r="K20" s="56">
        <f>BILANCIO_2016_S!K14</f>
        <v>0</v>
      </c>
      <c r="L20" s="56">
        <f>BILANCIO_2016_S!L14</f>
        <v>0</v>
      </c>
      <c r="M20" s="56"/>
      <c r="N20" s="56">
        <f>BILANCIO_2016_S!N14</f>
        <v>0</v>
      </c>
      <c r="O20" s="55">
        <f>BILANCIO_2016_S!O14</f>
        <v>0</v>
      </c>
      <c r="P20" s="55">
        <f>BILANCIO_2016_S!P14</f>
        <v>0</v>
      </c>
      <c r="Q20" s="55">
        <f>BILANCIO_2016_S!Q14</f>
        <v>0</v>
      </c>
    </row>
    <row r="21" spans="1:17" s="12" customFormat="1" ht="12.75">
      <c r="A21" s="11">
        <v>109</v>
      </c>
      <c r="B21" s="25" t="s">
        <v>68</v>
      </c>
      <c r="C21" s="55">
        <f>BILANCIO_2016_S!C15</f>
        <v>0</v>
      </c>
      <c r="D21" s="56"/>
      <c r="E21" s="56"/>
      <c r="F21" s="56"/>
      <c r="G21" s="56"/>
      <c r="H21" s="56"/>
      <c r="I21" s="56">
        <f>BILANCIO_2016_S!I15</f>
        <v>5000</v>
      </c>
      <c r="J21" s="55"/>
      <c r="K21" s="56">
        <f>BILANCIO_2016_S!K15</f>
        <v>5000</v>
      </c>
      <c r="L21" s="56">
        <f>BILANCIO_2016_S!L15</f>
        <v>0</v>
      </c>
      <c r="M21" s="56"/>
      <c r="N21" s="56">
        <f>BILANCIO_2016_S!N15</f>
        <v>0</v>
      </c>
      <c r="O21" s="55">
        <f>BILANCIO_2016_S!O15</f>
        <v>0</v>
      </c>
      <c r="P21" s="55">
        <f>BILANCIO_2016_S!P15</f>
        <v>0</v>
      </c>
      <c r="Q21" s="55">
        <f>BILANCIO_2016_S!Q15</f>
        <v>0</v>
      </c>
    </row>
    <row r="22" spans="1:17" s="12" customFormat="1" ht="12.75">
      <c r="A22" s="11">
        <v>110</v>
      </c>
      <c r="B22" s="25" t="s">
        <v>69</v>
      </c>
      <c r="C22" s="55">
        <f>BILANCIO_2016_S!C16</f>
        <v>893000</v>
      </c>
      <c r="D22" s="56">
        <f>BILANCIO_2016_S!D16</f>
        <v>290000</v>
      </c>
      <c r="E22" s="56">
        <f>BILANCIO_2016_S!E16</f>
        <v>687165.02</v>
      </c>
      <c r="F22" s="56"/>
      <c r="G22" s="56"/>
      <c r="H22" s="56"/>
      <c r="I22" s="56">
        <f>BILANCIO_2016_S!I16</f>
        <v>14000</v>
      </c>
      <c r="J22" s="55"/>
      <c r="K22" s="56">
        <f>BILANCIO_2016_S!K16</f>
        <v>14000</v>
      </c>
      <c r="L22" s="56">
        <f>BILANCIO_2016_S!L16</f>
        <v>0</v>
      </c>
      <c r="M22" s="56"/>
      <c r="N22" s="56">
        <f>BILANCIO_2016_S!N16</f>
        <v>0</v>
      </c>
      <c r="O22" s="55">
        <f>BILANCIO_2016_S!O16</f>
        <v>0</v>
      </c>
      <c r="P22" s="55">
        <f>BILANCIO_2016_S!P16</f>
        <v>0</v>
      </c>
      <c r="Q22" s="55">
        <f>BILANCIO_2016_S!Q16</f>
        <v>0</v>
      </c>
    </row>
    <row r="23" spans="1:17" s="64" customFormat="1" ht="12.75">
      <c r="A23" s="13">
        <v>100</v>
      </c>
      <c r="B23" s="32" t="s">
        <v>70</v>
      </c>
      <c r="C23" s="62">
        <f>SUM(C13:C22)</f>
        <v>30121621.17</v>
      </c>
      <c r="D23" s="62">
        <f>SUM(D13:D22)</f>
        <v>290000</v>
      </c>
      <c r="E23" s="62">
        <f>SUM(E13:E22)</f>
        <v>47179238.550000004</v>
      </c>
      <c r="F23" s="62"/>
      <c r="G23" s="62"/>
      <c r="H23" s="62"/>
      <c r="I23" s="62">
        <f>SUM(I13:I22)</f>
        <v>1253139.4</v>
      </c>
      <c r="J23" s="62"/>
      <c r="K23" s="65">
        <f>SUM(K13:K22)</f>
        <v>1567398.03</v>
      </c>
      <c r="L23" s="62">
        <f>SUM(L13:L22)</f>
        <v>6781496.11</v>
      </c>
      <c r="M23" s="62"/>
      <c r="N23" s="62">
        <f>SUM(N13:N22)</f>
        <v>8860416.99</v>
      </c>
      <c r="O23" s="62">
        <f>SUM(O13:O22)</f>
        <v>226000</v>
      </c>
      <c r="P23" s="62">
        <f>SUM(P13:P22)</f>
        <v>0</v>
      </c>
      <c r="Q23" s="62">
        <f>SUM(Q13:Q22)</f>
        <v>352203.32</v>
      </c>
    </row>
    <row r="24" spans="1:17" s="12" customFormat="1" ht="24" customHeight="1">
      <c r="A24" s="15"/>
      <c r="B24" s="29" t="s">
        <v>103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s="12" customFormat="1" ht="12" customHeight="1">
      <c r="A25" s="15">
        <v>201</v>
      </c>
      <c r="B25" s="26" t="s">
        <v>72</v>
      </c>
      <c r="C25" s="56">
        <f>BILANCIO_2016_S!C19</f>
        <v>0</v>
      </c>
      <c r="D25" s="56">
        <f>BILANCIO_2016_S!D19</f>
        <v>0</v>
      </c>
      <c r="E25" s="56">
        <f>BILANCIO_2016_S!E19</f>
        <v>0</v>
      </c>
      <c r="F25" s="56"/>
      <c r="G25" s="56"/>
      <c r="H25" s="56"/>
      <c r="I25" s="56"/>
      <c r="J25" s="56"/>
      <c r="K25" s="56"/>
      <c r="L25" s="56">
        <f>BILANCIO_2016_S!L19</f>
        <v>0</v>
      </c>
      <c r="M25" s="56">
        <f>BILANCIO_2016_S!M19</f>
        <v>0</v>
      </c>
      <c r="N25" s="56">
        <f>BILANCIO_2016_S!N19</f>
        <v>0</v>
      </c>
      <c r="O25" s="56">
        <f>BILANCIO_2016_S!O19</f>
        <v>0</v>
      </c>
      <c r="P25" s="56">
        <f>BILANCIO_2016_S!P19</f>
        <v>0</v>
      </c>
      <c r="Q25" s="56">
        <f>BILANCIO_2016_S!Q19</f>
        <v>0</v>
      </c>
    </row>
    <row r="26" spans="1:17" s="12" customFormat="1" ht="12.75">
      <c r="A26" s="11">
        <v>202</v>
      </c>
      <c r="B26" s="26" t="s">
        <v>109</v>
      </c>
      <c r="C26" s="56">
        <f>BILANCIO_2016_S!C20</f>
        <v>158062.97</v>
      </c>
      <c r="D26" s="56">
        <f>BILANCIO_2016_S!D20</f>
        <v>0</v>
      </c>
      <c r="E26" s="56">
        <f>BILANCIO_2016_S!E20</f>
        <v>884549.94</v>
      </c>
      <c r="F26" s="56"/>
      <c r="G26" s="56"/>
      <c r="H26" s="56"/>
      <c r="I26" s="56"/>
      <c r="J26" s="56"/>
      <c r="K26" s="56"/>
      <c r="L26" s="56">
        <f>BILANCIO_2016_S!L20</f>
        <v>11145679.27</v>
      </c>
      <c r="M26" s="56">
        <f>BILANCIO_2016_S!M20</f>
        <v>0</v>
      </c>
      <c r="N26" s="56">
        <f>BILANCIO_2016_S!N20</f>
        <v>12731953.99</v>
      </c>
      <c r="O26" s="56">
        <f>BILANCIO_2016_S!O20</f>
        <v>98753.04</v>
      </c>
      <c r="P26" s="56">
        <f>BILANCIO_2016_S!P20</f>
        <v>0</v>
      </c>
      <c r="Q26" s="56">
        <f>BILANCIO_2016_S!Q20</f>
        <v>412631.69</v>
      </c>
    </row>
    <row r="27" spans="1:17" s="12" customFormat="1" ht="12.75">
      <c r="A27" s="11">
        <v>203</v>
      </c>
      <c r="B27" s="26" t="s">
        <v>74</v>
      </c>
      <c r="C27" s="56">
        <f>BILANCIO_2016_S!C21</f>
        <v>14000</v>
      </c>
      <c r="D27" s="56">
        <f>BILANCIO_2016_S!D21</f>
        <v>0</v>
      </c>
      <c r="E27" s="56">
        <f>BILANCIO_2016_S!E21</f>
        <v>945516.54</v>
      </c>
      <c r="F27" s="56"/>
      <c r="G27" s="56"/>
      <c r="H27" s="56"/>
      <c r="I27" s="56"/>
      <c r="J27" s="56"/>
      <c r="K27" s="56"/>
      <c r="L27" s="56">
        <f>BILANCIO_2016_S!L21</f>
        <v>0</v>
      </c>
      <c r="M27" s="56">
        <f>BILANCIO_2016_S!M21</f>
        <v>0</v>
      </c>
      <c r="N27" s="56">
        <f>BILANCIO_2016_S!N21</f>
        <v>0</v>
      </c>
      <c r="O27" s="56">
        <f>BILANCIO_2016_S!O21</f>
        <v>1851370.7</v>
      </c>
      <c r="P27" s="56">
        <f>BILANCIO_2016_S!P21</f>
        <v>0</v>
      </c>
      <c r="Q27" s="56">
        <f>BILANCIO_2016_S!Q21</f>
        <v>7985087.83</v>
      </c>
    </row>
    <row r="28" spans="1:17" s="12" customFormat="1" ht="12.75">
      <c r="A28" s="11">
        <v>204</v>
      </c>
      <c r="B28" s="12" t="s">
        <v>108</v>
      </c>
      <c r="C28" s="56">
        <f>BILANCIO_2016_S!C22</f>
        <v>0</v>
      </c>
      <c r="D28" s="56">
        <f>BILANCIO_2016_S!D22</f>
        <v>0</v>
      </c>
      <c r="E28" s="56">
        <f>BILANCIO_2016_S!E22</f>
        <v>0</v>
      </c>
      <c r="F28" s="56"/>
      <c r="G28" s="56"/>
      <c r="H28" s="56"/>
      <c r="I28" s="56"/>
      <c r="J28" s="56"/>
      <c r="K28" s="56"/>
      <c r="L28" s="56">
        <f>BILANCIO_2016_S!L22</f>
        <v>0</v>
      </c>
      <c r="M28" s="56">
        <f>BILANCIO_2016_S!M22</f>
        <v>0</v>
      </c>
      <c r="N28" s="56">
        <f>BILANCIO_2016_S!N22</f>
        <v>0</v>
      </c>
      <c r="O28" s="56">
        <f>BILANCIO_2016_S!O22</f>
        <v>0</v>
      </c>
      <c r="P28" s="56">
        <f>BILANCIO_2016_S!P22</f>
        <v>0</v>
      </c>
      <c r="Q28" s="56">
        <f>BILANCIO_2016_S!Q22</f>
        <v>0</v>
      </c>
    </row>
    <row r="29" spans="1:17" s="12" customFormat="1" ht="12.75">
      <c r="A29" s="11">
        <v>205</v>
      </c>
      <c r="B29" s="12" t="s">
        <v>76</v>
      </c>
      <c r="C29" s="56">
        <f>BILANCIO_2016_S!C23</f>
        <v>400000</v>
      </c>
      <c r="D29" s="56">
        <f>BILANCIO_2016_S!D23</f>
        <v>0</v>
      </c>
      <c r="E29" s="56">
        <f>BILANCIO_2016_S!E23</f>
        <v>427572.48</v>
      </c>
      <c r="F29" s="56"/>
      <c r="G29" s="56"/>
      <c r="H29" s="56"/>
      <c r="I29" s="56"/>
      <c r="J29" s="56"/>
      <c r="K29" s="56"/>
      <c r="L29" s="56">
        <f>BILANCIO_2016_S!L23</f>
        <v>0</v>
      </c>
      <c r="M29" s="56">
        <f>BILANCIO_2016_S!M23</f>
        <v>0</v>
      </c>
      <c r="N29" s="56">
        <f>BILANCIO_2016_S!N23</f>
        <v>0</v>
      </c>
      <c r="O29" s="56">
        <f>BILANCIO_2016_S!O23</f>
        <v>0</v>
      </c>
      <c r="P29" s="56">
        <f>BILANCIO_2016_S!P23</f>
        <v>0</v>
      </c>
      <c r="Q29" s="56">
        <f>BILANCIO_2016_S!Q23</f>
        <v>0</v>
      </c>
    </row>
    <row r="30" spans="1:17" s="64" customFormat="1" ht="12.75">
      <c r="A30" s="13">
        <v>200</v>
      </c>
      <c r="B30" s="33" t="s">
        <v>77</v>
      </c>
      <c r="C30" s="62">
        <f>SUM(C25:C29)</f>
        <v>572062.97</v>
      </c>
      <c r="D30" s="62">
        <f>SUM(D25:D29)</f>
        <v>0</v>
      </c>
      <c r="E30" s="62">
        <f>SUM(E25:E29)</f>
        <v>2257638.96</v>
      </c>
      <c r="F30" s="62"/>
      <c r="G30" s="62"/>
      <c r="H30" s="62"/>
      <c r="I30" s="62"/>
      <c r="J30" s="62"/>
      <c r="K30" s="62"/>
      <c r="L30" s="62">
        <f>SUM(L25:L29)</f>
        <v>11145679.27</v>
      </c>
      <c r="M30" s="62"/>
      <c r="N30" s="62">
        <f>SUM(N25:N29)</f>
        <v>12731953.99</v>
      </c>
      <c r="O30" s="62">
        <f>SUM(O25:O29)</f>
        <v>1950123.74</v>
      </c>
      <c r="P30" s="62">
        <f>SUM(P25:P29)</f>
        <v>0</v>
      </c>
      <c r="Q30" s="62">
        <f>SUM(Q25:Q29)</f>
        <v>8397719.52</v>
      </c>
    </row>
    <row r="31" spans="1:17" s="14" customFormat="1" ht="34.5" customHeight="1">
      <c r="A31" s="13"/>
      <c r="B31" s="31" t="s">
        <v>104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s="12" customFormat="1" ht="12.75">
      <c r="A32" s="15">
        <v>301</v>
      </c>
      <c r="B32" s="12" t="s">
        <v>79</v>
      </c>
      <c r="C32" s="56">
        <f>BILANCIO_2016_S!C26</f>
        <v>0</v>
      </c>
      <c r="D32" s="56">
        <f>BILANCIO_2016_S!D26</f>
        <v>0</v>
      </c>
      <c r="E32" s="56">
        <f>BILANCIO_2016_S!E26</f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s="12" customFormat="1" ht="12.75">
      <c r="A33" s="11">
        <v>302</v>
      </c>
      <c r="B33" s="26" t="s">
        <v>80</v>
      </c>
      <c r="C33" s="56">
        <f>BILANCIO_2016_S!C27</f>
        <v>10000000</v>
      </c>
      <c r="D33" s="56">
        <f>BILANCIO_2016_S!D27</f>
        <v>0</v>
      </c>
      <c r="E33" s="56">
        <f>BILANCIO_2016_S!E27</f>
        <v>14071535.16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s="12" customFormat="1" ht="12.75">
      <c r="A34" s="11">
        <v>303</v>
      </c>
      <c r="B34" s="30" t="s">
        <v>81</v>
      </c>
      <c r="C34" s="56">
        <f>BILANCIO_2016_S!C28</f>
        <v>0</v>
      </c>
      <c r="D34" s="56">
        <f>BILANCIO_2016_S!D28</f>
        <v>0</v>
      </c>
      <c r="E34" s="56">
        <f>BILANCIO_2016_S!E28</f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s="12" customFormat="1" ht="12.75">
      <c r="A35" s="11">
        <v>304</v>
      </c>
      <c r="B35" s="26" t="s">
        <v>82</v>
      </c>
      <c r="C35" s="56">
        <f>BILANCIO_2016_S!C29</f>
        <v>0</v>
      </c>
      <c r="D35" s="56">
        <f>BILANCIO_2016_S!D29</f>
        <v>0</v>
      </c>
      <c r="E35" s="56">
        <f>BILANCIO_2016_S!E29</f>
        <v>0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s="64" customFormat="1" ht="12.75">
      <c r="A36" s="13">
        <v>300</v>
      </c>
      <c r="B36" s="32" t="s">
        <v>83</v>
      </c>
      <c r="C36" s="62">
        <f>SUM(C32:C35)</f>
        <v>10000000</v>
      </c>
      <c r="D36" s="62">
        <f>SUM(D32:D35)</f>
        <v>0</v>
      </c>
      <c r="E36" s="62">
        <f>SUM(E32:E35)</f>
        <v>14071535.16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s="14" customFormat="1" ht="28.5" customHeight="1">
      <c r="A37" s="13"/>
      <c r="B37" s="29" t="s">
        <v>111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</row>
    <row r="38" spans="1:17" s="12" customFormat="1" ht="12.75">
      <c r="A38" s="15">
        <v>401</v>
      </c>
      <c r="B38" s="26" t="s">
        <v>115</v>
      </c>
      <c r="C38" s="56">
        <f>BILANCIO_2016_S!C32</f>
        <v>0</v>
      </c>
      <c r="D38" s="56">
        <f>BILANCIO_2016_S!D32</f>
        <v>0</v>
      </c>
      <c r="E38" s="56">
        <f>BILANCIO_2016_S!E32</f>
        <v>0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s="12" customFormat="1" ht="12.75">
      <c r="A39" s="11">
        <v>402</v>
      </c>
      <c r="B39" s="12" t="s">
        <v>114</v>
      </c>
      <c r="C39" s="56">
        <f>BILANCIO_2016_S!C33</f>
        <v>0</v>
      </c>
      <c r="D39" s="56">
        <f>BILANCIO_2016_S!D33</f>
        <v>0</v>
      </c>
      <c r="E39" s="56">
        <f>BILANCIO_2016_S!E33</f>
        <v>0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s="12" customFormat="1" ht="25.5">
      <c r="A40" s="11">
        <v>403</v>
      </c>
      <c r="B40" s="34" t="s">
        <v>113</v>
      </c>
      <c r="C40" s="56">
        <f>BILANCIO_2016_S!C34</f>
        <v>1686563</v>
      </c>
      <c r="D40" s="56">
        <f>BILANCIO_2016_S!D34</f>
        <v>0</v>
      </c>
      <c r="E40" s="56">
        <f>BILANCIO_2016_S!E34</f>
        <v>1686563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1" spans="1:17" s="12" customFormat="1" ht="12.75">
      <c r="A41" s="11">
        <v>404</v>
      </c>
      <c r="B41" s="12" t="s">
        <v>88</v>
      </c>
      <c r="C41" s="56">
        <f>BILANCIO_2016_S!C35</f>
        <v>0</v>
      </c>
      <c r="D41" s="56">
        <f>BILANCIO_2016_S!D35</f>
        <v>0</v>
      </c>
      <c r="E41" s="56">
        <f>BILANCIO_2016_S!E35</f>
        <v>0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s="64" customFormat="1" ht="12.75">
      <c r="A42" s="13">
        <v>400</v>
      </c>
      <c r="B42" s="32" t="s">
        <v>89</v>
      </c>
      <c r="C42" s="62">
        <f>SUM(C38:C41)</f>
        <v>1686563</v>
      </c>
      <c r="D42" s="62">
        <f>SUM(D38:D41)</f>
        <v>0</v>
      </c>
      <c r="E42" s="62">
        <f>SUM(E38:E41)</f>
        <v>1686563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1:17" s="14" customFormat="1" ht="36" customHeight="1">
      <c r="A43" s="13"/>
      <c r="B43" s="31" t="s">
        <v>105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</row>
    <row r="44" spans="1:17" s="12" customFormat="1" ht="25.5">
      <c r="A44" s="15">
        <v>501</v>
      </c>
      <c r="B44" s="20" t="s">
        <v>91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</row>
    <row r="45" spans="1:17" s="14" customFormat="1" ht="12.75">
      <c r="A45" s="13">
        <v>500</v>
      </c>
      <c r="B45" s="32" t="s">
        <v>92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s="14" customFormat="1" ht="39.75" customHeight="1">
      <c r="A46" s="13"/>
      <c r="B46" s="31" t="s">
        <v>106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s="12" customFormat="1" ht="12.75">
      <c r="A47" s="15">
        <v>701</v>
      </c>
      <c r="B47" s="12" t="s">
        <v>95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</row>
    <row r="48" spans="1:17" s="12" customFormat="1" ht="12.75">
      <c r="A48" s="11">
        <v>702</v>
      </c>
      <c r="B48" s="12" t="s">
        <v>96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</row>
    <row r="49" spans="1:17" s="14" customFormat="1" ht="12.75">
      <c r="A49" s="16">
        <v>700</v>
      </c>
      <c r="B49" s="32" t="s">
        <v>112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1:17" s="64" customFormat="1" ht="15" customHeight="1">
      <c r="A50" s="70" t="s">
        <v>23</v>
      </c>
      <c r="B50" s="71"/>
      <c r="C50" s="104">
        <f>C49+C45+C42+C36+C30+C23</f>
        <v>42380247.14</v>
      </c>
      <c r="D50" s="104">
        <f>D49+D45+D42+D36+D30+D23</f>
        <v>290000</v>
      </c>
      <c r="E50" s="104">
        <f>E49+E45+E42+E36+E30+E23</f>
        <v>65194975.67</v>
      </c>
      <c r="F50" s="104">
        <f>F49+F45+F42+F36+F30+F23</f>
        <v>0</v>
      </c>
      <c r="G50" s="104">
        <f>G49+G45+G42+G36+G30+G23</f>
        <v>0</v>
      </c>
      <c r="H50" s="104">
        <f>H49+H45+H42+H36+H30+H23</f>
        <v>0</v>
      </c>
      <c r="I50" s="104">
        <f>I49+I45+I42+I36+I30+I23</f>
        <v>1253139.4</v>
      </c>
      <c r="J50" s="104">
        <f>J49+J45+J42+J36+J30+J23</f>
        <v>0</v>
      </c>
      <c r="K50" s="104">
        <f>K49+K45+K42+K36+K30+K23</f>
        <v>1567398.03</v>
      </c>
      <c r="L50" s="104">
        <f>L49+L45+L42+L36+L30+L23</f>
        <v>17927175.38</v>
      </c>
      <c r="M50" s="104">
        <f>M49+M45+M42+M36+M30+M23</f>
        <v>0</v>
      </c>
      <c r="N50" s="104">
        <f>N49+N45+N42+N36+N30+N23</f>
        <v>21592370.98</v>
      </c>
      <c r="O50" s="104">
        <f>O49+O45+O42+O36+O30+O23</f>
        <v>2176123.74</v>
      </c>
      <c r="P50" s="104">
        <f>P49+P45+P42+P36+P30+P23</f>
        <v>0</v>
      </c>
      <c r="Q50" s="105">
        <f>Q49+Q45+Q42+Q36+Q30+Q23</f>
        <v>8749922.84</v>
      </c>
    </row>
    <row r="51" spans="1:17" s="17" customFormat="1" ht="15" customHeight="1">
      <c r="A51" s="5" t="s">
        <v>24</v>
      </c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s="17" customFormat="1" ht="15" customHeight="1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s="18" customFormat="1" ht="17.25" customHeight="1">
      <c r="A53" s="87" t="s">
        <v>25</v>
      </c>
      <c r="B53" s="88"/>
      <c r="C53" s="84">
        <v>6</v>
      </c>
      <c r="D53" s="85"/>
      <c r="E53" s="86"/>
      <c r="F53" s="84">
        <v>7</v>
      </c>
      <c r="G53" s="85"/>
      <c r="H53" s="86"/>
      <c r="I53" s="84">
        <v>8</v>
      </c>
      <c r="J53" s="85"/>
      <c r="K53" s="86"/>
      <c r="L53" s="84">
        <v>9</v>
      </c>
      <c r="M53" s="85"/>
      <c r="N53" s="86"/>
      <c r="O53" s="84">
        <v>10</v>
      </c>
      <c r="P53" s="85"/>
      <c r="Q53" s="86"/>
    </row>
    <row r="54" spans="1:17" s="4" customFormat="1" ht="25.5" customHeight="1">
      <c r="A54" s="89"/>
      <c r="B54" s="90"/>
      <c r="C54" s="93" t="s">
        <v>26</v>
      </c>
      <c r="D54" s="94"/>
      <c r="E54" s="95"/>
      <c r="F54" s="93" t="s">
        <v>27</v>
      </c>
      <c r="G54" s="94"/>
      <c r="H54" s="95"/>
      <c r="I54" s="93" t="s">
        <v>28</v>
      </c>
      <c r="J54" s="94"/>
      <c r="K54" s="95"/>
      <c r="L54" s="93" t="s">
        <v>29</v>
      </c>
      <c r="M54" s="94"/>
      <c r="N54" s="95"/>
      <c r="O54" s="93" t="s">
        <v>30</v>
      </c>
      <c r="P54" s="94"/>
      <c r="Q54" s="95"/>
    </row>
    <row r="55" spans="1:17" s="4" customFormat="1" ht="10.5" customHeight="1">
      <c r="A55" s="89"/>
      <c r="B55" s="90"/>
      <c r="C55" s="96" t="s">
        <v>117</v>
      </c>
      <c r="D55" s="97"/>
      <c r="E55" s="98" t="s">
        <v>118</v>
      </c>
      <c r="F55" s="96" t="s">
        <v>117</v>
      </c>
      <c r="G55" s="97"/>
      <c r="H55" s="98" t="s">
        <v>119</v>
      </c>
      <c r="I55" s="82" t="s">
        <v>117</v>
      </c>
      <c r="J55" s="83"/>
      <c r="K55" s="98" t="s">
        <v>5</v>
      </c>
      <c r="L55" s="82" t="s">
        <v>117</v>
      </c>
      <c r="M55" s="83"/>
      <c r="N55" s="98" t="s">
        <v>5</v>
      </c>
      <c r="O55" s="82" t="s">
        <v>117</v>
      </c>
      <c r="P55" s="83"/>
      <c r="Q55" s="66" t="s">
        <v>5</v>
      </c>
    </row>
    <row r="56" spans="1:17" s="4" customFormat="1" ht="25.5" customHeight="1" thickBot="1">
      <c r="A56" s="91"/>
      <c r="B56" s="92"/>
      <c r="C56" s="35"/>
      <c r="D56" s="36" t="s">
        <v>116</v>
      </c>
      <c r="E56" s="99"/>
      <c r="F56" s="35"/>
      <c r="G56" s="36" t="s">
        <v>116</v>
      </c>
      <c r="H56" s="99"/>
      <c r="I56" s="35"/>
      <c r="J56" s="36" t="s">
        <v>116</v>
      </c>
      <c r="K56" s="99"/>
      <c r="L56" s="35"/>
      <c r="M56" s="36" t="s">
        <v>116</v>
      </c>
      <c r="N56" s="99"/>
      <c r="O56" s="35"/>
      <c r="P56" s="36" t="s">
        <v>116</v>
      </c>
      <c r="Q56" s="67"/>
    </row>
    <row r="57" spans="1:17" ht="29.25" customHeight="1" thickBot="1" thickTop="1">
      <c r="A57" s="68"/>
      <c r="B57" s="43" t="s">
        <v>110</v>
      </c>
      <c r="C57" s="8"/>
      <c r="D57" s="8"/>
      <c r="E57" s="8"/>
      <c r="F57" s="8"/>
      <c r="G57" s="8"/>
      <c r="H57" s="8"/>
      <c r="I57" s="8"/>
      <c r="J57" s="9"/>
      <c r="K57" s="8"/>
      <c r="L57" s="8"/>
      <c r="M57" s="8"/>
      <c r="N57" s="8"/>
      <c r="O57" s="8"/>
      <c r="P57" s="8"/>
      <c r="Q57" s="37"/>
    </row>
    <row r="58" spans="1:17" s="10" customFormat="1" ht="12.75" customHeight="1" thickTop="1">
      <c r="A58" s="69"/>
      <c r="B58" s="41" t="s">
        <v>107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44"/>
    </row>
    <row r="59" spans="1:17" s="10" customFormat="1" ht="12.75" customHeight="1">
      <c r="A59" s="19">
        <v>101</v>
      </c>
      <c r="B59" s="25" t="s">
        <v>102</v>
      </c>
      <c r="C59" s="28"/>
      <c r="D59" s="28"/>
      <c r="E59" s="28"/>
      <c r="F59" s="55">
        <f>BILANCIO_2016_S!U7</f>
        <v>1608</v>
      </c>
      <c r="G59" s="55">
        <f>BILANCIO_2016_S!V7</f>
        <v>0</v>
      </c>
      <c r="H59" s="55">
        <f>BILANCIO_2016_S!W7</f>
        <v>8874.95</v>
      </c>
      <c r="I59" s="55">
        <f>BILANCIO_2016_S!X7</f>
        <v>115800</v>
      </c>
      <c r="J59" s="55">
        <f>BILANCIO_2016_S!Y7</f>
        <v>0</v>
      </c>
      <c r="K59" s="55">
        <f>BILANCIO_2016_S!Z7</f>
        <v>119776.44</v>
      </c>
      <c r="L59" s="55">
        <f>BILANCIO_2016_S!AA7</f>
        <v>37500</v>
      </c>
      <c r="M59" s="55">
        <f>BILANCIO_2016_S!AB7</f>
        <v>0</v>
      </c>
      <c r="N59" s="55">
        <f>BILANCIO_2016_S!AC7</f>
        <v>80428.76</v>
      </c>
      <c r="O59" s="55">
        <f>BILANCIO_2016_S!AD7</f>
        <v>2576900</v>
      </c>
      <c r="P59" s="55">
        <f>BILANCIO_2016_S!AE7</f>
        <v>0</v>
      </c>
      <c r="Q59" s="55">
        <f>BILANCIO_2016_S!AF7</f>
        <v>2705251.54</v>
      </c>
    </row>
    <row r="60" spans="1:17" s="12" customFormat="1" ht="12.75">
      <c r="A60" s="11">
        <v>102</v>
      </c>
      <c r="B60" s="25" t="s">
        <v>64</v>
      </c>
      <c r="C60" s="22"/>
      <c r="D60" s="22"/>
      <c r="E60" s="22"/>
      <c r="F60" s="55">
        <f>BILANCIO_2016_S!U8</f>
        <v>0</v>
      </c>
      <c r="G60" s="55">
        <f>BILANCIO_2016_S!V8</f>
        <v>0</v>
      </c>
      <c r="H60" s="55">
        <f>BILANCIO_2016_S!W8</f>
        <v>0</v>
      </c>
      <c r="I60" s="55">
        <f>BILANCIO_2016_S!X8</f>
        <v>0</v>
      </c>
      <c r="J60" s="55">
        <f>BILANCIO_2016_S!Y8</f>
        <v>0</v>
      </c>
      <c r="K60" s="55">
        <f>BILANCIO_2016_S!Z8</f>
        <v>0</v>
      </c>
      <c r="L60" s="55">
        <f>BILANCIO_2016_S!AA8</f>
        <v>0</v>
      </c>
      <c r="M60" s="55">
        <f>BILANCIO_2016_S!AB8</f>
        <v>0</v>
      </c>
      <c r="N60" s="55">
        <f>BILANCIO_2016_S!AC8</f>
        <v>0</v>
      </c>
      <c r="O60" s="55">
        <f>BILANCIO_2016_S!AD8</f>
        <v>0</v>
      </c>
      <c r="P60" s="55">
        <f>BILANCIO_2016_S!AE8</f>
        <v>0</v>
      </c>
      <c r="Q60" s="55">
        <f>BILANCIO_2016_S!AF8</f>
        <v>0</v>
      </c>
    </row>
    <row r="61" spans="1:17" s="12" customFormat="1" ht="12.75">
      <c r="A61" s="11">
        <v>103</v>
      </c>
      <c r="B61" s="25" t="s">
        <v>65</v>
      </c>
      <c r="C61" s="22"/>
      <c r="D61" s="22"/>
      <c r="E61" s="22"/>
      <c r="F61" s="55">
        <f>BILANCIO_2016_S!U9</f>
        <v>20000</v>
      </c>
      <c r="G61" s="55">
        <f>BILANCIO_2016_S!V9</f>
        <v>0</v>
      </c>
      <c r="H61" s="55">
        <f>BILANCIO_2016_S!W9</f>
        <v>25585.53</v>
      </c>
      <c r="I61" s="55">
        <f>BILANCIO_2016_S!X9</f>
        <v>5000</v>
      </c>
      <c r="J61" s="55">
        <f>BILANCIO_2016_S!Y9</f>
        <v>0</v>
      </c>
      <c r="K61" s="55">
        <f>BILANCIO_2016_S!Z9</f>
        <v>5000</v>
      </c>
      <c r="L61" s="55">
        <f>BILANCIO_2016_S!AA9</f>
        <v>0</v>
      </c>
      <c r="M61" s="55">
        <f>BILANCIO_2016_S!AB9</f>
        <v>0</v>
      </c>
      <c r="N61" s="55">
        <f>BILANCIO_2016_S!AC9</f>
        <v>77650.27</v>
      </c>
      <c r="O61" s="55">
        <f>BILANCIO_2016_S!AD9</f>
        <v>1962582.93</v>
      </c>
      <c r="P61" s="55">
        <f>BILANCIO_2016_S!AE9</f>
        <v>0</v>
      </c>
      <c r="Q61" s="55">
        <f>BILANCIO_2016_S!AF9</f>
        <v>3155885.16</v>
      </c>
    </row>
    <row r="62" spans="1:17" s="12" customFormat="1" ht="12.75">
      <c r="A62" s="11">
        <v>104</v>
      </c>
      <c r="B62" s="25" t="s">
        <v>17</v>
      </c>
      <c r="C62" s="22"/>
      <c r="D62" s="22"/>
      <c r="E62" s="22"/>
      <c r="F62" s="55">
        <f>BILANCIO_2016_S!U10</f>
        <v>425699</v>
      </c>
      <c r="G62" s="55">
        <f>BILANCIO_2016_S!V10</f>
        <v>0</v>
      </c>
      <c r="H62" s="55">
        <f>BILANCIO_2016_S!W10</f>
        <v>636582.45</v>
      </c>
      <c r="I62" s="55">
        <f>BILANCIO_2016_S!X10</f>
        <v>150</v>
      </c>
      <c r="J62" s="55">
        <f>BILANCIO_2016_S!Y10</f>
        <v>0</v>
      </c>
      <c r="K62" s="55">
        <f>BILANCIO_2016_S!Z10</f>
        <v>55705.55</v>
      </c>
      <c r="L62" s="55">
        <f>BILANCIO_2016_S!AA10</f>
        <v>100</v>
      </c>
      <c r="M62" s="55">
        <f>BILANCIO_2016_S!AB10</f>
        <v>0</v>
      </c>
      <c r="N62" s="55">
        <f>BILANCIO_2016_S!AC10</f>
        <v>200</v>
      </c>
      <c r="O62" s="55">
        <f>BILANCIO_2016_S!AD10</f>
        <v>56230</v>
      </c>
      <c r="P62" s="55">
        <f>BILANCIO_2016_S!AE10</f>
        <v>0</v>
      </c>
      <c r="Q62" s="55">
        <f>BILANCIO_2016_S!AF10</f>
        <v>56230</v>
      </c>
    </row>
    <row r="63" spans="1:17" s="12" customFormat="1" ht="12.75">
      <c r="A63" s="11">
        <v>105</v>
      </c>
      <c r="B63" s="25" t="s">
        <v>100</v>
      </c>
      <c r="C63" s="22"/>
      <c r="D63" s="22"/>
      <c r="E63" s="22"/>
      <c r="F63" s="55">
        <f>BILANCIO_2016_S!U11</f>
        <v>0</v>
      </c>
      <c r="G63" s="55">
        <f>BILANCIO_2016_S!V11</f>
        <v>0</v>
      </c>
      <c r="H63" s="55">
        <f>BILANCIO_2016_S!W11</f>
        <v>0</v>
      </c>
      <c r="I63" s="55">
        <f>BILANCIO_2016_S!X11</f>
        <v>0</v>
      </c>
      <c r="J63" s="55">
        <f>BILANCIO_2016_S!Y11</f>
        <v>0</v>
      </c>
      <c r="K63" s="55">
        <f>BILANCIO_2016_S!Z11</f>
        <v>0</v>
      </c>
      <c r="L63" s="55">
        <f>BILANCIO_2016_S!AA11</f>
        <v>0</v>
      </c>
      <c r="M63" s="55">
        <f>BILANCIO_2016_S!AB11</f>
        <v>0</v>
      </c>
      <c r="N63" s="55">
        <f>BILANCIO_2016_S!AC11</f>
        <v>0</v>
      </c>
      <c r="O63" s="55">
        <f>BILANCIO_2016_S!AD11</f>
        <v>0</v>
      </c>
      <c r="P63" s="55">
        <f>BILANCIO_2016_S!AE11</f>
        <v>0</v>
      </c>
      <c r="Q63" s="55">
        <f>BILANCIO_2016_S!AF11</f>
        <v>0</v>
      </c>
    </row>
    <row r="64" spans="1:17" s="12" customFormat="1" ht="12.75">
      <c r="A64" s="11">
        <v>106</v>
      </c>
      <c r="B64" s="25" t="s">
        <v>99</v>
      </c>
      <c r="C64" s="22"/>
      <c r="D64" s="22"/>
      <c r="E64" s="22"/>
      <c r="F64" s="55">
        <f>BILANCIO_2016_S!U12</f>
        <v>0</v>
      </c>
      <c r="G64" s="55">
        <f>BILANCIO_2016_S!V12</f>
        <v>0</v>
      </c>
      <c r="H64" s="55">
        <f>BILANCIO_2016_S!W12</f>
        <v>0</v>
      </c>
      <c r="I64" s="55">
        <f>BILANCIO_2016_S!X12</f>
        <v>0</v>
      </c>
      <c r="J64" s="55">
        <f>BILANCIO_2016_S!Y12</f>
        <v>0</v>
      </c>
      <c r="K64" s="55">
        <f>BILANCIO_2016_S!Z12</f>
        <v>0</v>
      </c>
      <c r="L64" s="55">
        <f>BILANCIO_2016_S!AA12</f>
        <v>0</v>
      </c>
      <c r="M64" s="55">
        <f>BILANCIO_2016_S!AB12</f>
        <v>0</v>
      </c>
      <c r="N64" s="55">
        <f>BILANCIO_2016_S!AC12</f>
        <v>0</v>
      </c>
      <c r="O64" s="55">
        <f>BILANCIO_2016_S!AD12</f>
        <v>0</v>
      </c>
      <c r="P64" s="55">
        <f>BILANCIO_2016_S!AE12</f>
        <v>0</v>
      </c>
      <c r="Q64" s="55">
        <f>BILANCIO_2016_S!AF12</f>
        <v>0</v>
      </c>
    </row>
    <row r="65" spans="1:17" s="12" customFormat="1" ht="12.75">
      <c r="A65" s="11">
        <v>107</v>
      </c>
      <c r="B65" s="25" t="s">
        <v>66</v>
      </c>
      <c r="C65" s="22"/>
      <c r="D65" s="22"/>
      <c r="E65" s="22"/>
      <c r="F65" s="55">
        <f>BILANCIO_2016_S!U13</f>
        <v>0</v>
      </c>
      <c r="G65" s="55">
        <f>BILANCIO_2016_S!V13</f>
        <v>0</v>
      </c>
      <c r="H65" s="55">
        <f>BILANCIO_2016_S!W13</f>
        <v>0</v>
      </c>
      <c r="I65" s="55">
        <f>BILANCIO_2016_S!X13</f>
        <v>220</v>
      </c>
      <c r="J65" s="55">
        <f>BILANCIO_2016_S!Y13</f>
        <v>0</v>
      </c>
      <c r="K65" s="55">
        <f>BILANCIO_2016_S!Z13</f>
        <v>220</v>
      </c>
      <c r="L65" s="55">
        <f>BILANCIO_2016_S!AA13</f>
        <v>18330</v>
      </c>
      <c r="M65" s="55">
        <f>BILANCIO_2016_S!AB13</f>
        <v>0</v>
      </c>
      <c r="N65" s="55">
        <f>BILANCIO_2016_S!AC13</f>
        <v>18330</v>
      </c>
      <c r="O65" s="55">
        <f>BILANCIO_2016_S!AD13</f>
        <v>2065215</v>
      </c>
      <c r="P65" s="55">
        <f>BILANCIO_2016_S!AE13</f>
        <v>0</v>
      </c>
      <c r="Q65" s="55">
        <f>BILANCIO_2016_S!AF13</f>
        <v>2065215</v>
      </c>
    </row>
    <row r="66" spans="1:17" s="12" customFormat="1" ht="12.75">
      <c r="A66" s="11">
        <v>108</v>
      </c>
      <c r="B66" s="25" t="s">
        <v>67</v>
      </c>
      <c r="C66" s="22"/>
      <c r="D66" s="22"/>
      <c r="E66" s="22"/>
      <c r="F66" s="55">
        <f>BILANCIO_2016_S!U14</f>
        <v>0</v>
      </c>
      <c r="G66" s="55">
        <f>BILANCIO_2016_S!V14</f>
        <v>0</v>
      </c>
      <c r="H66" s="55">
        <f>BILANCIO_2016_S!W14</f>
        <v>0</v>
      </c>
      <c r="I66" s="55">
        <f>BILANCIO_2016_S!X14</f>
        <v>0</v>
      </c>
      <c r="J66" s="55">
        <f>BILANCIO_2016_S!Y14</f>
        <v>0</v>
      </c>
      <c r="K66" s="55">
        <f>BILANCIO_2016_S!Z14</f>
        <v>0</v>
      </c>
      <c r="L66" s="55">
        <f>BILANCIO_2016_S!AA14</f>
        <v>0</v>
      </c>
      <c r="M66" s="55">
        <f>BILANCIO_2016_S!AB14</f>
        <v>0</v>
      </c>
      <c r="N66" s="55">
        <f>BILANCIO_2016_S!AC14</f>
        <v>0</v>
      </c>
      <c r="O66" s="55">
        <f>BILANCIO_2016_S!AD14</f>
        <v>0</v>
      </c>
      <c r="P66" s="55">
        <f>BILANCIO_2016_S!AE14</f>
        <v>0</v>
      </c>
      <c r="Q66" s="55">
        <f>BILANCIO_2016_S!AF14</f>
        <v>0</v>
      </c>
    </row>
    <row r="67" spans="1:17" s="12" customFormat="1" ht="12.75">
      <c r="A67" s="11">
        <v>109</v>
      </c>
      <c r="B67" s="25" t="s">
        <v>68</v>
      </c>
      <c r="C67" s="22"/>
      <c r="D67" s="22"/>
      <c r="E67" s="22"/>
      <c r="F67" s="55">
        <f>BILANCIO_2016_S!U15</f>
        <v>0</v>
      </c>
      <c r="G67" s="55">
        <f>BILANCIO_2016_S!V15</f>
        <v>0</v>
      </c>
      <c r="H67" s="55">
        <f>BILANCIO_2016_S!W15</f>
        <v>0</v>
      </c>
      <c r="I67" s="55">
        <f>BILANCIO_2016_S!X15</f>
        <v>0</v>
      </c>
      <c r="J67" s="55">
        <f>BILANCIO_2016_S!Y15</f>
        <v>0</v>
      </c>
      <c r="K67" s="55">
        <f>BILANCIO_2016_S!Z15</f>
        <v>0</v>
      </c>
      <c r="L67" s="55">
        <f>BILANCIO_2016_S!AA15</f>
        <v>0</v>
      </c>
      <c r="M67" s="55">
        <f>BILANCIO_2016_S!AB15</f>
        <v>0</v>
      </c>
      <c r="N67" s="55">
        <f>BILANCIO_2016_S!AC15</f>
        <v>0</v>
      </c>
      <c r="O67" s="55">
        <f>BILANCIO_2016_S!AD15</f>
        <v>0</v>
      </c>
      <c r="P67" s="55">
        <f>BILANCIO_2016_S!AE15</f>
        <v>0</v>
      </c>
      <c r="Q67" s="55">
        <f>BILANCIO_2016_S!AF15</f>
        <v>0</v>
      </c>
    </row>
    <row r="68" spans="1:17" s="12" customFormat="1" ht="12.75">
      <c r="A68" s="11">
        <v>110</v>
      </c>
      <c r="B68" s="25" t="s">
        <v>69</v>
      </c>
      <c r="C68" s="22"/>
      <c r="D68" s="22"/>
      <c r="E68" s="22"/>
      <c r="F68" s="55">
        <f>BILANCIO_2016_S!U16</f>
        <v>0</v>
      </c>
      <c r="G68" s="55">
        <f>BILANCIO_2016_S!V16</f>
        <v>0</v>
      </c>
      <c r="H68" s="55">
        <f>BILANCIO_2016_S!W16</f>
        <v>0</v>
      </c>
      <c r="I68" s="55">
        <f>BILANCIO_2016_S!X16</f>
        <v>0</v>
      </c>
      <c r="J68" s="55">
        <f>BILANCIO_2016_S!Y16</f>
        <v>0</v>
      </c>
      <c r="K68" s="55">
        <f>BILANCIO_2016_S!Z16</f>
        <v>0</v>
      </c>
      <c r="L68" s="55">
        <f>BILANCIO_2016_S!AA16</f>
        <v>0</v>
      </c>
      <c r="M68" s="55">
        <f>BILANCIO_2016_S!AB16</f>
        <v>0</v>
      </c>
      <c r="N68" s="55">
        <f>BILANCIO_2016_S!AC16</f>
        <v>0</v>
      </c>
      <c r="O68" s="55">
        <f>BILANCIO_2016_S!AD16</f>
        <v>0</v>
      </c>
      <c r="P68" s="55">
        <f>BILANCIO_2016_S!AE16</f>
        <v>0</v>
      </c>
      <c r="Q68" s="55">
        <f>BILANCIO_2016_S!AF16</f>
        <v>0</v>
      </c>
    </row>
    <row r="69" spans="1:17" s="64" customFormat="1" ht="12.75">
      <c r="A69" s="13">
        <v>100</v>
      </c>
      <c r="B69" s="32" t="s">
        <v>70</v>
      </c>
      <c r="C69" s="107"/>
      <c r="D69" s="107"/>
      <c r="E69" s="107"/>
      <c r="F69" s="108">
        <f>SUM(F59:F68)</f>
        <v>447307</v>
      </c>
      <c r="G69" s="108">
        <f>SUM(G59:G68)</f>
        <v>0</v>
      </c>
      <c r="H69" s="108">
        <f>SUM(H59:H68)</f>
        <v>671042.9299999999</v>
      </c>
      <c r="I69" s="108">
        <f>SUM(I59:I68)</f>
        <v>121170</v>
      </c>
      <c r="J69" s="108">
        <f>SUM(J59:J68)</f>
        <v>0</v>
      </c>
      <c r="K69" s="108">
        <f>SUM(K59:K68)</f>
        <v>180701.99</v>
      </c>
      <c r="L69" s="108">
        <f>SUM(L59:L68)</f>
        <v>55930</v>
      </c>
      <c r="M69" s="108">
        <f>SUM(M59:M68)</f>
        <v>0</v>
      </c>
      <c r="N69" s="108">
        <f>SUM(N59:N68)</f>
        <v>176609.03</v>
      </c>
      <c r="O69" s="108">
        <f>SUM(O59:O68)</f>
        <v>6660927.93</v>
      </c>
      <c r="P69" s="108">
        <f>SUM(P59:P68)</f>
        <v>0</v>
      </c>
      <c r="Q69" s="108">
        <f>SUM(Q59:Q68)</f>
        <v>7982581.7</v>
      </c>
    </row>
    <row r="70" spans="1:17" s="12" customFormat="1" ht="24" customHeight="1">
      <c r="A70" s="15"/>
      <c r="B70" s="29" t="s">
        <v>103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45"/>
    </row>
    <row r="71" spans="1:17" s="12" customFormat="1" ht="12" customHeight="1">
      <c r="A71" s="15">
        <v>201</v>
      </c>
      <c r="B71" s="26" t="s">
        <v>72</v>
      </c>
      <c r="C71" s="22"/>
      <c r="D71" s="22"/>
      <c r="E71" s="22"/>
      <c r="F71" s="56">
        <f>BILANCIO_2016_S!U19</f>
        <v>0</v>
      </c>
      <c r="G71" s="56">
        <f>BILANCIO_2016_S!V19</f>
        <v>0</v>
      </c>
      <c r="H71" s="56">
        <f>BILANCIO_2016_S!W19</f>
        <v>0</v>
      </c>
      <c r="I71" s="22"/>
      <c r="J71" s="22"/>
      <c r="K71" s="22"/>
      <c r="L71" s="56">
        <f>BILANCIO_2016_S!AA19</f>
        <v>0</v>
      </c>
      <c r="M71" s="56">
        <f>BILANCIO_2016_S!AB19</f>
        <v>0</v>
      </c>
      <c r="N71" s="56">
        <f>BILANCIO_2016_S!AC19</f>
        <v>0</v>
      </c>
      <c r="O71" s="56">
        <f>BILANCIO_2016_S!AD19</f>
        <v>0</v>
      </c>
      <c r="P71" s="56">
        <f>BILANCIO_2016_S!AE19</f>
        <v>0</v>
      </c>
      <c r="Q71" s="56">
        <f>BILANCIO_2016_S!AF19</f>
        <v>0</v>
      </c>
    </row>
    <row r="72" spans="1:17" s="12" customFormat="1" ht="12.75">
      <c r="A72" s="11">
        <v>202</v>
      </c>
      <c r="B72" s="26" t="s">
        <v>109</v>
      </c>
      <c r="C72" s="22"/>
      <c r="D72" s="22"/>
      <c r="E72" s="22"/>
      <c r="F72" s="56">
        <f>BILANCIO_2016_S!U20</f>
        <v>0</v>
      </c>
      <c r="G72" s="56">
        <f>BILANCIO_2016_S!V20</f>
        <v>0</v>
      </c>
      <c r="H72" s="56">
        <f>BILANCIO_2016_S!W20</f>
        <v>0</v>
      </c>
      <c r="I72" s="22"/>
      <c r="J72" s="22"/>
      <c r="K72" s="22"/>
      <c r="L72" s="56">
        <f>BILANCIO_2016_S!AA20</f>
        <v>0</v>
      </c>
      <c r="M72" s="56">
        <f>BILANCIO_2016_S!AB20</f>
        <v>0</v>
      </c>
      <c r="N72" s="56">
        <f>BILANCIO_2016_S!AC20</f>
        <v>0</v>
      </c>
      <c r="O72" s="56">
        <f>BILANCIO_2016_S!AD20</f>
        <v>23459046.24</v>
      </c>
      <c r="P72" s="56">
        <f>BILANCIO_2016_S!AE20</f>
        <v>0</v>
      </c>
      <c r="Q72" s="56">
        <f>BILANCIO_2016_S!AF20</f>
        <v>25718586.78</v>
      </c>
    </row>
    <row r="73" spans="1:17" s="12" customFormat="1" ht="12.75">
      <c r="A73" s="11">
        <v>203</v>
      </c>
      <c r="B73" s="26" t="s">
        <v>74</v>
      </c>
      <c r="C73" s="22"/>
      <c r="D73" s="22"/>
      <c r="E73" s="22"/>
      <c r="F73" s="56">
        <f>BILANCIO_2016_S!U21</f>
        <v>0</v>
      </c>
      <c r="G73" s="56">
        <f>BILANCIO_2016_S!V21</f>
        <v>0</v>
      </c>
      <c r="H73" s="56">
        <f>BILANCIO_2016_S!W21</f>
        <v>31786.94</v>
      </c>
      <c r="I73" s="22"/>
      <c r="J73" s="22"/>
      <c r="K73" s="22"/>
      <c r="L73" s="56">
        <f>BILANCIO_2016_S!AA21</f>
        <v>180000</v>
      </c>
      <c r="M73" s="56">
        <f>BILANCIO_2016_S!AB21</f>
        <v>0</v>
      </c>
      <c r="N73" s="56">
        <f>BILANCIO_2016_S!AC21</f>
        <v>3410856.48</v>
      </c>
      <c r="O73" s="56">
        <f>BILANCIO_2016_S!AD21</f>
        <v>3028198.62</v>
      </c>
      <c r="P73" s="56">
        <f>BILANCIO_2016_S!AE21</f>
        <v>0</v>
      </c>
      <c r="Q73" s="56">
        <f>BILANCIO_2016_S!AF21</f>
        <v>3493433</v>
      </c>
    </row>
    <row r="74" spans="1:17" s="12" customFormat="1" ht="12.75">
      <c r="A74" s="11">
        <v>204</v>
      </c>
      <c r="B74" s="12" t="s">
        <v>108</v>
      </c>
      <c r="C74" s="22"/>
      <c r="D74" s="22"/>
      <c r="E74" s="22"/>
      <c r="F74" s="56">
        <f>BILANCIO_2016_S!U22</f>
        <v>0</v>
      </c>
      <c r="G74" s="56">
        <f>BILANCIO_2016_S!V22</f>
        <v>0</v>
      </c>
      <c r="H74" s="56">
        <f>BILANCIO_2016_S!W22</f>
        <v>0</v>
      </c>
      <c r="I74" s="22"/>
      <c r="J74" s="22"/>
      <c r="K74" s="22"/>
      <c r="L74" s="56">
        <f>BILANCIO_2016_S!AA22</f>
        <v>0</v>
      </c>
      <c r="M74" s="56">
        <f>BILANCIO_2016_S!AB22</f>
        <v>0</v>
      </c>
      <c r="N74" s="56">
        <f>BILANCIO_2016_S!AC22</f>
        <v>0</v>
      </c>
      <c r="O74" s="56">
        <f>BILANCIO_2016_S!AD22</f>
        <v>0</v>
      </c>
      <c r="P74" s="56">
        <f>BILANCIO_2016_S!AE22</f>
        <v>0</v>
      </c>
      <c r="Q74" s="56">
        <f>BILANCIO_2016_S!AF22</f>
        <v>0</v>
      </c>
    </row>
    <row r="75" spans="1:17" s="12" customFormat="1" ht="12.75">
      <c r="A75" s="11">
        <v>205</v>
      </c>
      <c r="B75" s="12" t="s">
        <v>76</v>
      </c>
      <c r="C75" s="22"/>
      <c r="D75" s="22"/>
      <c r="E75" s="22"/>
      <c r="F75" s="56">
        <f>BILANCIO_2016_S!U23</f>
        <v>0</v>
      </c>
      <c r="G75" s="56">
        <f>BILANCIO_2016_S!V23</f>
        <v>0</v>
      </c>
      <c r="H75" s="56">
        <f>BILANCIO_2016_S!W23</f>
        <v>0</v>
      </c>
      <c r="I75" s="22"/>
      <c r="J75" s="22"/>
      <c r="K75" s="22"/>
      <c r="L75" s="56">
        <f>BILANCIO_2016_S!AA23</f>
        <v>0</v>
      </c>
      <c r="M75" s="56">
        <f>BILANCIO_2016_S!AB23</f>
        <v>0</v>
      </c>
      <c r="N75" s="56">
        <f>BILANCIO_2016_S!AC23</f>
        <v>0</v>
      </c>
      <c r="O75" s="56">
        <f>BILANCIO_2016_S!AD23</f>
        <v>206103.01</v>
      </c>
      <c r="P75" s="56">
        <f>BILANCIO_2016_S!AE23</f>
        <v>206103.01</v>
      </c>
      <c r="Q75" s="56">
        <f>BILANCIO_2016_S!AF23</f>
        <v>0</v>
      </c>
    </row>
    <row r="76" spans="1:17" s="64" customFormat="1" ht="12.75">
      <c r="A76" s="13">
        <v>200</v>
      </c>
      <c r="B76" s="33" t="s">
        <v>77</v>
      </c>
      <c r="C76" s="107"/>
      <c r="D76" s="107"/>
      <c r="E76" s="107"/>
      <c r="F76" s="62">
        <f>BILANCIO_2016_S!U24</f>
        <v>0</v>
      </c>
      <c r="G76" s="62">
        <f>BILANCIO_2016_S!V24</f>
        <v>0</v>
      </c>
      <c r="H76" s="62">
        <f>BILANCIO_2016_S!W24</f>
        <v>31786.94</v>
      </c>
      <c r="I76" s="107"/>
      <c r="J76" s="107"/>
      <c r="K76" s="107"/>
      <c r="L76" s="108">
        <f>SUM(L71:L75)</f>
        <v>180000</v>
      </c>
      <c r="M76" s="108">
        <f>SUM(M71:M75)</f>
        <v>0</v>
      </c>
      <c r="N76" s="108">
        <f>SUM(N71:N75)</f>
        <v>3410856.48</v>
      </c>
      <c r="O76" s="108">
        <f>SUM(O71:O75)</f>
        <v>26693347.87</v>
      </c>
      <c r="P76" s="108">
        <f>SUM(P71:P75)</f>
        <v>206103.01</v>
      </c>
      <c r="Q76" s="108">
        <f>SUM(Q71:Q75)</f>
        <v>29212019.78</v>
      </c>
    </row>
    <row r="77" spans="1:17" s="14" customFormat="1" ht="34.5" customHeight="1">
      <c r="A77" s="13"/>
      <c r="B77" s="31" t="s">
        <v>104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46"/>
    </row>
    <row r="78" spans="1:17" s="12" customFormat="1" ht="12.75">
      <c r="A78" s="15">
        <v>301</v>
      </c>
      <c r="B78" s="12" t="s">
        <v>79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45"/>
    </row>
    <row r="79" spans="1:17" s="12" customFormat="1" ht="12.75">
      <c r="A79" s="11">
        <v>302</v>
      </c>
      <c r="B79" s="26" t="s">
        <v>80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45"/>
    </row>
    <row r="80" spans="1:17" s="12" customFormat="1" ht="12.75">
      <c r="A80" s="11">
        <v>303</v>
      </c>
      <c r="B80" s="30" t="s">
        <v>81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45"/>
    </row>
    <row r="81" spans="1:17" s="12" customFormat="1" ht="12.75">
      <c r="A81" s="11">
        <v>304</v>
      </c>
      <c r="B81" s="26" t="s">
        <v>82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45"/>
    </row>
    <row r="82" spans="1:17" s="14" customFormat="1" ht="12.75">
      <c r="A82" s="13">
        <v>300</v>
      </c>
      <c r="B82" s="32" t="s">
        <v>83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46"/>
    </row>
    <row r="83" spans="1:17" s="14" customFormat="1" ht="28.5" customHeight="1">
      <c r="A83" s="13"/>
      <c r="B83" s="29" t="s">
        <v>111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46"/>
    </row>
    <row r="84" spans="1:17" s="12" customFormat="1" ht="12.75">
      <c r="A84" s="15">
        <v>401</v>
      </c>
      <c r="B84" s="26" t="s">
        <v>115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45"/>
    </row>
    <row r="85" spans="1:17" s="12" customFormat="1" ht="12.75">
      <c r="A85" s="11">
        <v>402</v>
      </c>
      <c r="B85" s="12" t="s">
        <v>114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45"/>
    </row>
    <row r="86" spans="1:17" s="12" customFormat="1" ht="25.5">
      <c r="A86" s="11">
        <v>403</v>
      </c>
      <c r="B86" s="34" t="s">
        <v>113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45"/>
    </row>
    <row r="87" spans="1:17" s="12" customFormat="1" ht="12.75">
      <c r="A87" s="11">
        <v>404</v>
      </c>
      <c r="B87" s="12" t="s">
        <v>88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45"/>
    </row>
    <row r="88" spans="1:17" s="14" customFormat="1" ht="12.75">
      <c r="A88" s="13">
        <v>400</v>
      </c>
      <c r="B88" s="32" t="s">
        <v>89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46"/>
    </row>
    <row r="89" spans="1:17" s="14" customFormat="1" ht="36" customHeight="1">
      <c r="A89" s="13"/>
      <c r="B89" s="31" t="s">
        <v>105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46"/>
    </row>
    <row r="90" spans="1:17" s="12" customFormat="1" ht="25.5">
      <c r="A90" s="15">
        <v>501</v>
      </c>
      <c r="B90" s="20" t="s">
        <v>91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45"/>
    </row>
    <row r="91" spans="1:17" s="14" customFormat="1" ht="12.75">
      <c r="A91" s="13">
        <v>500</v>
      </c>
      <c r="B91" s="32" t="s">
        <v>92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46"/>
    </row>
    <row r="92" spans="1:17" s="14" customFormat="1" ht="39.75" customHeight="1">
      <c r="A92" s="13"/>
      <c r="B92" s="31" t="s">
        <v>106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46"/>
    </row>
    <row r="93" spans="1:17" s="12" customFormat="1" ht="12.75">
      <c r="A93" s="15">
        <v>701</v>
      </c>
      <c r="B93" s="12" t="s">
        <v>95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45"/>
    </row>
    <row r="94" spans="1:17" s="12" customFormat="1" ht="12.75">
      <c r="A94" s="11">
        <v>702</v>
      </c>
      <c r="B94" s="12" t="s">
        <v>96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45"/>
    </row>
    <row r="95" spans="1:17" s="14" customFormat="1" ht="19.5" customHeight="1">
      <c r="A95" s="16">
        <v>700</v>
      </c>
      <c r="B95" s="32" t="s">
        <v>112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47"/>
    </row>
    <row r="96" spans="1:17" s="17" customFormat="1" ht="15" customHeight="1">
      <c r="A96" s="70" t="s">
        <v>23</v>
      </c>
      <c r="B96" s="71"/>
      <c r="C96" s="104">
        <f>C95+C91+C88+C82+C76+C69</f>
        <v>0</v>
      </c>
      <c r="D96" s="104">
        <f>D95+D91+D88+D82+D76+D69</f>
        <v>0</v>
      </c>
      <c r="E96" s="104">
        <f>E95+E91+E88+E82+E76+E69</f>
        <v>0</v>
      </c>
      <c r="F96" s="104">
        <f>F95+F91+F88+F82+F76+F69</f>
        <v>447307</v>
      </c>
      <c r="G96" s="104">
        <f>G95+G91+G88+G82+G76+G69</f>
        <v>0</v>
      </c>
      <c r="H96" s="104">
        <f>H95+H91+H88+H82+H76+H69</f>
        <v>702829.8699999999</v>
      </c>
      <c r="I96" s="105">
        <f>I95+I91+I88+I82+I76+I69</f>
        <v>121170</v>
      </c>
      <c r="J96" s="105">
        <f>J95+J91+J88+J82+J76+J69</f>
        <v>0</v>
      </c>
      <c r="K96" s="105">
        <f>K95+K91+K88+K82+K76+K69</f>
        <v>180701.99</v>
      </c>
      <c r="L96" s="105">
        <f>L95+L91+L88+L82+L76+L69</f>
        <v>235930</v>
      </c>
      <c r="M96" s="105">
        <f>M95+M91+M88+M82+M76+M69</f>
        <v>0</v>
      </c>
      <c r="N96" s="105">
        <f>N95+N91+N88+N82+N76+N69</f>
        <v>3587465.51</v>
      </c>
      <c r="O96" s="105">
        <f>O95+O91+O88+O82+O76+O69</f>
        <v>33354275.8</v>
      </c>
      <c r="P96" s="105">
        <f>P95+P91+P88+P82+P76+P69</f>
        <v>206103.01</v>
      </c>
      <c r="Q96" s="105">
        <f>Q95+Q91+Q88+Q82+Q76+Q69</f>
        <v>37194601.480000004</v>
      </c>
    </row>
    <row r="97" spans="1:17" s="17" customFormat="1" ht="15" customHeight="1">
      <c r="A97" s="5" t="s">
        <v>24</v>
      </c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s="17" customFormat="1" ht="15" customHeight="1">
      <c r="A98" s="5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s="18" customFormat="1" ht="17.25" customHeight="1">
      <c r="A99" s="87" t="s">
        <v>25</v>
      </c>
      <c r="B99" s="88"/>
      <c r="C99" s="84">
        <v>11</v>
      </c>
      <c r="D99" s="85"/>
      <c r="E99" s="86"/>
      <c r="F99" s="84">
        <v>12</v>
      </c>
      <c r="G99" s="85"/>
      <c r="H99" s="86"/>
      <c r="I99" s="84">
        <v>13</v>
      </c>
      <c r="J99" s="85"/>
      <c r="K99" s="86"/>
      <c r="L99" s="84">
        <v>14</v>
      </c>
      <c r="M99" s="85"/>
      <c r="N99" s="86"/>
      <c r="O99" s="84">
        <v>15</v>
      </c>
      <c r="P99" s="85"/>
      <c r="Q99" s="86"/>
    </row>
    <row r="100" spans="1:17" s="4" customFormat="1" ht="25.5" customHeight="1">
      <c r="A100" s="89"/>
      <c r="B100" s="90"/>
      <c r="C100" s="93" t="s">
        <v>43</v>
      </c>
      <c r="D100" s="94"/>
      <c r="E100" s="95"/>
      <c r="F100" s="93" t="s">
        <v>44</v>
      </c>
      <c r="G100" s="94"/>
      <c r="H100" s="95"/>
      <c r="I100" s="93" t="s">
        <v>45</v>
      </c>
      <c r="J100" s="94"/>
      <c r="K100" s="95"/>
      <c r="L100" s="93" t="s">
        <v>46</v>
      </c>
      <c r="M100" s="94"/>
      <c r="N100" s="95"/>
      <c r="O100" s="93" t="s">
        <v>47</v>
      </c>
      <c r="P100" s="94"/>
      <c r="Q100" s="95"/>
    </row>
    <row r="101" spans="1:17" s="4" customFormat="1" ht="10.5" customHeight="1">
      <c r="A101" s="89"/>
      <c r="B101" s="90"/>
      <c r="C101" s="96" t="s">
        <v>58</v>
      </c>
      <c r="D101" s="97"/>
      <c r="E101" s="98" t="s">
        <v>118</v>
      </c>
      <c r="F101" s="96" t="s">
        <v>58</v>
      </c>
      <c r="G101" s="97"/>
      <c r="H101" s="98" t="s">
        <v>118</v>
      </c>
      <c r="I101" s="82" t="s">
        <v>58</v>
      </c>
      <c r="J101" s="83"/>
      <c r="K101" s="98" t="s">
        <v>5</v>
      </c>
      <c r="L101" s="82" t="s">
        <v>58</v>
      </c>
      <c r="M101" s="83"/>
      <c r="N101" s="98" t="s">
        <v>5</v>
      </c>
      <c r="O101" s="82" t="s">
        <v>58</v>
      </c>
      <c r="P101" s="83"/>
      <c r="Q101" s="66" t="s">
        <v>5</v>
      </c>
    </row>
    <row r="102" spans="1:17" s="4" customFormat="1" ht="25.5" customHeight="1" thickBot="1">
      <c r="A102" s="91"/>
      <c r="B102" s="92"/>
      <c r="C102" s="35"/>
      <c r="D102" s="36" t="s">
        <v>116</v>
      </c>
      <c r="E102" s="99"/>
      <c r="F102" s="35"/>
      <c r="G102" s="36" t="s">
        <v>116</v>
      </c>
      <c r="H102" s="99"/>
      <c r="I102" s="35"/>
      <c r="J102" s="36" t="s">
        <v>116</v>
      </c>
      <c r="K102" s="99"/>
      <c r="L102" s="35"/>
      <c r="M102" s="36" t="s">
        <v>116</v>
      </c>
      <c r="N102" s="99"/>
      <c r="O102" s="35"/>
      <c r="P102" s="36" t="s">
        <v>116</v>
      </c>
      <c r="Q102" s="67"/>
    </row>
    <row r="103" spans="1:17" ht="29.25" customHeight="1" thickBot="1" thickTop="1">
      <c r="A103" s="68"/>
      <c r="B103" s="43" t="s">
        <v>110</v>
      </c>
      <c r="C103" s="8"/>
      <c r="D103" s="8"/>
      <c r="E103" s="8"/>
      <c r="F103" s="8"/>
      <c r="G103" s="8"/>
      <c r="H103" s="8"/>
      <c r="I103" s="8"/>
      <c r="J103" s="9"/>
      <c r="K103" s="8"/>
      <c r="L103" s="8"/>
      <c r="M103" s="8"/>
      <c r="N103" s="8"/>
      <c r="O103" s="8"/>
      <c r="P103" s="8"/>
      <c r="Q103" s="37"/>
    </row>
    <row r="104" spans="1:17" s="10" customFormat="1" ht="12.75" customHeight="1" thickTop="1">
      <c r="A104" s="69"/>
      <c r="B104" s="41" t="s">
        <v>107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44"/>
    </row>
    <row r="105" spans="1:17" s="10" customFormat="1" ht="12.75" customHeight="1">
      <c r="A105" s="19">
        <v>101</v>
      </c>
      <c r="B105" s="25" t="s">
        <v>102</v>
      </c>
      <c r="C105" s="55">
        <f>BILANCIO_2016_S!AG7</f>
        <v>10000</v>
      </c>
      <c r="D105" s="55">
        <f>BILANCIO_2016_S!AH7</f>
        <v>0</v>
      </c>
      <c r="E105" s="55">
        <f>BILANCIO_2016_S!AI7</f>
        <v>15485.43</v>
      </c>
      <c r="F105" s="55">
        <f>BILANCIO_2016_S!AJ7</f>
        <v>1169</v>
      </c>
      <c r="G105" s="55">
        <f>BILANCIO_2016_S!AK7</f>
        <v>0</v>
      </c>
      <c r="H105" s="55">
        <f>BILANCIO_2016_S!AL7</f>
        <v>6633.22</v>
      </c>
      <c r="I105" s="28"/>
      <c r="J105" s="28"/>
      <c r="K105" s="28"/>
      <c r="L105" s="55">
        <f>BILANCIO_2016_S!AP7</f>
        <v>73121</v>
      </c>
      <c r="M105" s="55">
        <f>BILANCIO_2016_S!AQ7</f>
        <v>0</v>
      </c>
      <c r="N105" s="55">
        <f>BILANCIO_2016_S!AR7</f>
        <v>89073.21</v>
      </c>
      <c r="O105" s="55">
        <f>BILANCIO_2016_S!AS7</f>
        <v>2102063</v>
      </c>
      <c r="P105" s="55">
        <f>BILANCIO_2016_S!AT7</f>
        <v>0</v>
      </c>
      <c r="Q105" s="55">
        <f>BILANCIO_2016_S!AU7</f>
        <v>2220484.52</v>
      </c>
    </row>
    <row r="106" spans="1:17" s="12" customFormat="1" ht="12.75">
      <c r="A106" s="11">
        <v>102</v>
      </c>
      <c r="B106" s="25" t="s">
        <v>64</v>
      </c>
      <c r="C106" s="55">
        <f>BILANCIO_2016_S!AG8</f>
        <v>0</v>
      </c>
      <c r="D106" s="55">
        <f>BILANCIO_2016_S!AH8</f>
        <v>0</v>
      </c>
      <c r="E106" s="55">
        <f>BILANCIO_2016_S!AI8</f>
        <v>0</v>
      </c>
      <c r="F106" s="55">
        <f>BILANCIO_2016_S!AJ8</f>
        <v>0</v>
      </c>
      <c r="G106" s="55">
        <f>BILANCIO_2016_S!AK8</f>
        <v>0</v>
      </c>
      <c r="H106" s="55">
        <f>BILANCIO_2016_S!AL8</f>
        <v>0</v>
      </c>
      <c r="I106" s="22"/>
      <c r="J106" s="22"/>
      <c r="K106" s="22"/>
      <c r="L106" s="55">
        <f>BILANCIO_2016_S!AP8</f>
        <v>0</v>
      </c>
      <c r="M106" s="55">
        <f>BILANCIO_2016_S!AQ8</f>
        <v>0</v>
      </c>
      <c r="N106" s="55">
        <f>BILANCIO_2016_S!AR8</f>
        <v>0</v>
      </c>
      <c r="O106" s="55">
        <f>BILANCIO_2016_S!AS8</f>
        <v>0</v>
      </c>
      <c r="P106" s="55">
        <f>BILANCIO_2016_S!AT8</f>
        <v>0</v>
      </c>
      <c r="Q106" s="55">
        <f>BILANCIO_2016_S!AU8</f>
        <v>0</v>
      </c>
    </row>
    <row r="107" spans="1:17" s="12" customFormat="1" ht="12.75">
      <c r="A107" s="11">
        <v>103</v>
      </c>
      <c r="B107" s="25" t="s">
        <v>65</v>
      </c>
      <c r="C107" s="55">
        <f>BILANCIO_2016_S!AG9</f>
        <v>32133</v>
      </c>
      <c r="D107" s="55">
        <f>BILANCIO_2016_S!AH9</f>
        <v>0</v>
      </c>
      <c r="E107" s="55">
        <f>BILANCIO_2016_S!AI9</f>
        <v>32998.09</v>
      </c>
      <c r="F107" s="55">
        <f>BILANCIO_2016_S!AJ9</f>
        <v>0</v>
      </c>
      <c r="G107" s="55">
        <f>BILANCIO_2016_S!AK9</f>
        <v>0</v>
      </c>
      <c r="H107" s="55">
        <f>BILANCIO_2016_S!AL9</f>
        <v>79848.29</v>
      </c>
      <c r="I107" s="22"/>
      <c r="J107" s="22"/>
      <c r="K107" s="22"/>
      <c r="L107" s="55">
        <f>BILANCIO_2016_S!AP9</f>
        <v>1000</v>
      </c>
      <c r="M107" s="55">
        <f>BILANCIO_2016_S!AQ9</f>
        <v>0</v>
      </c>
      <c r="N107" s="55">
        <f>BILANCIO_2016_S!AR9</f>
        <v>817692.46</v>
      </c>
      <c r="O107" s="55">
        <f>BILANCIO_2016_S!AS9</f>
        <v>0</v>
      </c>
      <c r="P107" s="55">
        <f>BILANCIO_2016_S!AT9</f>
        <v>0</v>
      </c>
      <c r="Q107" s="55">
        <f>BILANCIO_2016_S!AU9</f>
        <v>4971997.7</v>
      </c>
    </row>
    <row r="108" spans="1:17" s="12" customFormat="1" ht="12.75">
      <c r="A108" s="11">
        <v>104</v>
      </c>
      <c r="B108" s="25" t="s">
        <v>17</v>
      </c>
      <c r="C108" s="55">
        <f>BILANCIO_2016_S!AG10</f>
        <v>0</v>
      </c>
      <c r="D108" s="55">
        <f>BILANCIO_2016_S!AH10</f>
        <v>0</v>
      </c>
      <c r="E108" s="55">
        <f>BILANCIO_2016_S!AI10</f>
        <v>0</v>
      </c>
      <c r="F108" s="55">
        <f>BILANCIO_2016_S!AJ10</f>
        <v>0</v>
      </c>
      <c r="G108" s="55">
        <f>BILANCIO_2016_S!AK10</f>
        <v>0</v>
      </c>
      <c r="H108" s="55">
        <f>BILANCIO_2016_S!AL10</f>
        <v>319442.78</v>
      </c>
      <c r="I108" s="22"/>
      <c r="J108" s="22"/>
      <c r="K108" s="22"/>
      <c r="L108" s="55">
        <f>BILANCIO_2016_S!AP10</f>
        <v>0</v>
      </c>
      <c r="M108" s="55">
        <f>BILANCIO_2016_S!AQ10</f>
        <v>0</v>
      </c>
      <c r="N108" s="55">
        <f>BILANCIO_2016_S!AR10</f>
        <v>1029138.75</v>
      </c>
      <c r="O108" s="55">
        <f>BILANCIO_2016_S!AS10</f>
        <v>0</v>
      </c>
      <c r="P108" s="55">
        <f>BILANCIO_2016_S!AT10</f>
        <v>0</v>
      </c>
      <c r="Q108" s="55">
        <f>BILANCIO_2016_S!AU10</f>
        <v>19310.11</v>
      </c>
    </row>
    <row r="109" spans="1:17" s="12" customFormat="1" ht="12.75">
      <c r="A109" s="11">
        <v>105</v>
      </c>
      <c r="B109" s="25" t="s">
        <v>100</v>
      </c>
      <c r="C109" s="55">
        <f>BILANCIO_2016_S!AG11</f>
        <v>0</v>
      </c>
      <c r="D109" s="55">
        <f>BILANCIO_2016_S!AH11</f>
        <v>0</v>
      </c>
      <c r="E109" s="55">
        <f>BILANCIO_2016_S!AI11</f>
        <v>0</v>
      </c>
      <c r="F109" s="55">
        <f>BILANCIO_2016_S!AJ11</f>
        <v>0</v>
      </c>
      <c r="G109" s="55">
        <f>BILANCIO_2016_S!AK11</f>
        <v>0</v>
      </c>
      <c r="H109" s="55">
        <f>BILANCIO_2016_S!AL11</f>
        <v>0</v>
      </c>
      <c r="I109" s="22"/>
      <c r="J109" s="22"/>
      <c r="K109" s="22"/>
      <c r="L109" s="55">
        <f>BILANCIO_2016_S!AP11</f>
        <v>0</v>
      </c>
      <c r="M109" s="55">
        <f>BILANCIO_2016_S!AQ11</f>
        <v>0</v>
      </c>
      <c r="N109" s="55">
        <f>BILANCIO_2016_S!AR11</f>
        <v>0</v>
      </c>
      <c r="O109" s="55">
        <f>BILANCIO_2016_S!AS11</f>
        <v>0</v>
      </c>
      <c r="P109" s="55">
        <f>BILANCIO_2016_S!AT11</f>
        <v>0</v>
      </c>
      <c r="Q109" s="55">
        <f>BILANCIO_2016_S!AU11</f>
        <v>0</v>
      </c>
    </row>
    <row r="110" spans="1:17" s="12" customFormat="1" ht="12.75">
      <c r="A110" s="11">
        <v>106</v>
      </c>
      <c r="B110" s="25" t="s">
        <v>99</v>
      </c>
      <c r="C110" s="55">
        <f>BILANCIO_2016_S!AG12</f>
        <v>0</v>
      </c>
      <c r="D110" s="55">
        <f>BILANCIO_2016_S!AH12</f>
        <v>0</v>
      </c>
      <c r="E110" s="55">
        <f>BILANCIO_2016_S!AI12</f>
        <v>0</v>
      </c>
      <c r="F110" s="55">
        <f>BILANCIO_2016_S!AJ12</f>
        <v>0</v>
      </c>
      <c r="G110" s="55">
        <f>BILANCIO_2016_S!AK12</f>
        <v>0</v>
      </c>
      <c r="H110" s="55">
        <f>BILANCIO_2016_S!AL12</f>
        <v>0</v>
      </c>
      <c r="I110" s="22"/>
      <c r="J110" s="22"/>
      <c r="K110" s="22"/>
      <c r="L110" s="55">
        <f>BILANCIO_2016_S!AP12</f>
        <v>0</v>
      </c>
      <c r="M110" s="55">
        <f>BILANCIO_2016_S!AQ12</f>
        <v>0</v>
      </c>
      <c r="N110" s="55">
        <f>BILANCIO_2016_S!AR12</f>
        <v>0</v>
      </c>
      <c r="O110" s="55">
        <f>BILANCIO_2016_S!AS12</f>
        <v>0</v>
      </c>
      <c r="P110" s="55">
        <f>BILANCIO_2016_S!AT12</f>
        <v>0</v>
      </c>
      <c r="Q110" s="55">
        <f>BILANCIO_2016_S!AU12</f>
        <v>0</v>
      </c>
    </row>
    <row r="111" spans="1:17" s="12" customFormat="1" ht="12.75">
      <c r="A111" s="11">
        <v>107</v>
      </c>
      <c r="B111" s="25" t="s">
        <v>66</v>
      </c>
      <c r="C111" s="55">
        <f>BILANCIO_2016_S!AG13</f>
        <v>0</v>
      </c>
      <c r="D111" s="55">
        <f>BILANCIO_2016_S!AH13</f>
        <v>0</v>
      </c>
      <c r="E111" s="55">
        <f>BILANCIO_2016_S!AI13</f>
        <v>0</v>
      </c>
      <c r="F111" s="55">
        <f>BILANCIO_2016_S!AJ13</f>
        <v>0</v>
      </c>
      <c r="G111" s="55">
        <f>BILANCIO_2016_S!AK13</f>
        <v>0</v>
      </c>
      <c r="H111" s="55">
        <f>BILANCIO_2016_S!AL13</f>
        <v>0</v>
      </c>
      <c r="I111" s="22"/>
      <c r="J111" s="22"/>
      <c r="K111" s="22"/>
      <c r="L111" s="55">
        <f>BILANCIO_2016_S!AP13</f>
        <v>65022</v>
      </c>
      <c r="M111" s="55">
        <f>BILANCIO_2016_S!AQ13</f>
        <v>0</v>
      </c>
      <c r="N111" s="55">
        <f>BILANCIO_2016_S!AR13</f>
        <v>65022</v>
      </c>
      <c r="O111" s="55">
        <f>BILANCIO_2016_S!AS13</f>
        <v>0</v>
      </c>
      <c r="P111" s="55">
        <f>BILANCIO_2016_S!AT13</f>
        <v>0</v>
      </c>
      <c r="Q111" s="55">
        <f>BILANCIO_2016_S!AU13</f>
        <v>0</v>
      </c>
    </row>
    <row r="112" spans="1:17" s="12" customFormat="1" ht="12.75">
      <c r="A112" s="11">
        <v>108</v>
      </c>
      <c r="B112" s="25" t="s">
        <v>67</v>
      </c>
      <c r="C112" s="55">
        <f>BILANCIO_2016_S!AG14</f>
        <v>0</v>
      </c>
      <c r="D112" s="55">
        <f>BILANCIO_2016_S!AH14</f>
        <v>0</v>
      </c>
      <c r="E112" s="55">
        <f>BILANCIO_2016_S!AI14</f>
        <v>0</v>
      </c>
      <c r="F112" s="55">
        <f>BILANCIO_2016_S!AJ14</f>
        <v>0</v>
      </c>
      <c r="G112" s="55">
        <f>BILANCIO_2016_S!AK14</f>
        <v>0</v>
      </c>
      <c r="H112" s="55">
        <f>BILANCIO_2016_S!AL14</f>
        <v>0</v>
      </c>
      <c r="I112" s="22"/>
      <c r="J112" s="22"/>
      <c r="K112" s="22"/>
      <c r="L112" s="55">
        <f>BILANCIO_2016_S!AP14</f>
        <v>0</v>
      </c>
      <c r="M112" s="55">
        <f>BILANCIO_2016_S!AQ14</f>
        <v>0</v>
      </c>
      <c r="N112" s="55">
        <f>BILANCIO_2016_S!AR14</f>
        <v>0</v>
      </c>
      <c r="O112" s="55">
        <f>BILANCIO_2016_S!AS14</f>
        <v>0</v>
      </c>
      <c r="P112" s="55">
        <f>BILANCIO_2016_S!AT14</f>
        <v>0</v>
      </c>
      <c r="Q112" s="55">
        <f>BILANCIO_2016_S!AU14</f>
        <v>0</v>
      </c>
    </row>
    <row r="113" spans="1:17" s="12" customFormat="1" ht="12.75">
      <c r="A113" s="11">
        <v>109</v>
      </c>
      <c r="B113" s="25" t="s">
        <v>68</v>
      </c>
      <c r="C113" s="55">
        <f>BILANCIO_2016_S!AG15</f>
        <v>0</v>
      </c>
      <c r="D113" s="55">
        <f>BILANCIO_2016_S!AH15</f>
        <v>0</v>
      </c>
      <c r="E113" s="55">
        <f>BILANCIO_2016_S!AI15</f>
        <v>0</v>
      </c>
      <c r="F113" s="55">
        <f>BILANCIO_2016_S!AJ15</f>
        <v>0</v>
      </c>
      <c r="G113" s="55">
        <f>BILANCIO_2016_S!AK15</f>
        <v>0</v>
      </c>
      <c r="H113" s="55">
        <f>BILANCIO_2016_S!AL15</f>
        <v>0</v>
      </c>
      <c r="I113" s="22"/>
      <c r="J113" s="22"/>
      <c r="K113" s="22"/>
      <c r="L113" s="55">
        <f>BILANCIO_2016_S!AP15</f>
        <v>0</v>
      </c>
      <c r="M113" s="55">
        <f>BILANCIO_2016_S!AQ15</f>
        <v>0</v>
      </c>
      <c r="N113" s="55">
        <f>BILANCIO_2016_S!AR15</f>
        <v>0</v>
      </c>
      <c r="O113" s="55">
        <f>BILANCIO_2016_S!AS15</f>
        <v>0</v>
      </c>
      <c r="P113" s="55">
        <f>BILANCIO_2016_S!AT15</f>
        <v>0</v>
      </c>
      <c r="Q113" s="55">
        <f>BILANCIO_2016_S!AU15</f>
        <v>0</v>
      </c>
    </row>
    <row r="114" spans="1:17" s="12" customFormat="1" ht="12.75">
      <c r="A114" s="11">
        <v>110</v>
      </c>
      <c r="B114" s="25" t="s">
        <v>69</v>
      </c>
      <c r="C114" s="55">
        <f>BILANCIO_2016_S!AG16</f>
        <v>0</v>
      </c>
      <c r="D114" s="55">
        <f>BILANCIO_2016_S!AH16</f>
        <v>0</v>
      </c>
      <c r="E114" s="55">
        <f>BILANCIO_2016_S!AI16</f>
        <v>0</v>
      </c>
      <c r="F114" s="55">
        <f>BILANCIO_2016_S!AJ16</f>
        <v>0</v>
      </c>
      <c r="G114" s="55">
        <f>BILANCIO_2016_S!AK16</f>
        <v>0</v>
      </c>
      <c r="H114" s="55">
        <f>BILANCIO_2016_S!AL16</f>
        <v>0</v>
      </c>
      <c r="I114" s="22"/>
      <c r="J114" s="22"/>
      <c r="K114" s="22"/>
      <c r="L114" s="55">
        <f>BILANCIO_2016_S!AP16</f>
        <v>0</v>
      </c>
      <c r="M114" s="55">
        <f>BILANCIO_2016_S!AQ16</f>
        <v>0</v>
      </c>
      <c r="N114" s="55">
        <f>BILANCIO_2016_S!AR16</f>
        <v>0</v>
      </c>
      <c r="O114" s="55">
        <f>BILANCIO_2016_S!AS16</f>
        <v>0</v>
      </c>
      <c r="P114" s="55">
        <f>BILANCIO_2016_S!AT16</f>
        <v>0</v>
      </c>
      <c r="Q114" s="55">
        <f>BILANCIO_2016_S!AU16</f>
        <v>0</v>
      </c>
    </row>
    <row r="115" spans="1:17" s="64" customFormat="1" ht="12.75">
      <c r="A115" s="13">
        <v>100</v>
      </c>
      <c r="B115" s="32" t="s">
        <v>70</v>
      </c>
      <c r="C115" s="108">
        <f>SUM(C105:C114)</f>
        <v>42133</v>
      </c>
      <c r="D115" s="108">
        <f>SUM(D105:D114)</f>
        <v>0</v>
      </c>
      <c r="E115" s="108">
        <f>SUM(E105:E114)</f>
        <v>48483.52</v>
      </c>
      <c r="F115" s="108">
        <f>SUM(F105:F114)</f>
        <v>1169</v>
      </c>
      <c r="G115" s="108">
        <f>SUM(G105:G114)</f>
        <v>0</v>
      </c>
      <c r="H115" s="108">
        <f>SUM(H105:H114)</f>
        <v>405924.29000000004</v>
      </c>
      <c r="I115" s="107"/>
      <c r="J115" s="107"/>
      <c r="K115" s="107"/>
      <c r="L115" s="62">
        <f>SUM(L105:L114)</f>
        <v>139143</v>
      </c>
      <c r="M115" s="62">
        <f>SUM(M105:M114)</f>
        <v>0</v>
      </c>
      <c r="N115" s="62">
        <f>SUM(N105:N114)</f>
        <v>2000926.42</v>
      </c>
      <c r="O115" s="62">
        <f>SUM(O105:O114)</f>
        <v>2102063</v>
      </c>
      <c r="P115" s="62">
        <f>SUM(P105:P114)</f>
        <v>0</v>
      </c>
      <c r="Q115" s="62">
        <f>SUM(Q105:Q114)</f>
        <v>7211792.330000001</v>
      </c>
    </row>
    <row r="116" spans="1:17" s="12" customFormat="1" ht="24" customHeight="1">
      <c r="A116" s="15"/>
      <c r="B116" s="29" t="s">
        <v>103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45"/>
    </row>
    <row r="117" spans="1:17" s="12" customFormat="1" ht="12" customHeight="1">
      <c r="A117" s="15">
        <v>201</v>
      </c>
      <c r="B117" s="26" t="s">
        <v>72</v>
      </c>
      <c r="C117" s="56">
        <f>BILANCIO_2016_S!AG19</f>
        <v>0</v>
      </c>
      <c r="D117" s="56">
        <f>BILANCIO_2016_S!AH19</f>
        <v>0</v>
      </c>
      <c r="E117" s="56">
        <f>BILANCIO_2016_S!AI19</f>
        <v>0</v>
      </c>
      <c r="F117" s="22"/>
      <c r="G117" s="22"/>
      <c r="H117" s="22"/>
      <c r="I117" s="22"/>
      <c r="J117" s="22"/>
      <c r="K117" s="22"/>
      <c r="L117" s="56">
        <f>BILANCIO_2016_S!AP19</f>
        <v>0</v>
      </c>
      <c r="M117" s="56">
        <f>BILANCIO_2016_S!AQ19</f>
        <v>0</v>
      </c>
      <c r="N117" s="56">
        <f>BILANCIO_2016_S!AR19</f>
        <v>0</v>
      </c>
      <c r="O117" s="22"/>
      <c r="P117" s="22"/>
      <c r="Q117" s="45"/>
    </row>
    <row r="118" spans="1:17" s="12" customFormat="1" ht="12.75">
      <c r="A118" s="11">
        <v>202</v>
      </c>
      <c r="B118" s="26" t="s">
        <v>109</v>
      </c>
      <c r="C118" s="56">
        <f>BILANCIO_2016_S!AG20</f>
        <v>0</v>
      </c>
      <c r="D118" s="56">
        <f>BILANCIO_2016_S!AH20</f>
        <v>0</v>
      </c>
      <c r="E118" s="56">
        <f>BILANCIO_2016_S!AI20</f>
        <v>26566.98</v>
      </c>
      <c r="F118" s="22"/>
      <c r="G118" s="22"/>
      <c r="H118" s="22"/>
      <c r="I118" s="22"/>
      <c r="J118" s="22"/>
      <c r="K118" s="22"/>
      <c r="L118" s="56">
        <f>BILANCIO_2016_S!AP20</f>
        <v>0</v>
      </c>
      <c r="M118" s="56">
        <f>BILANCIO_2016_S!AQ20</f>
        <v>0</v>
      </c>
      <c r="N118" s="56">
        <f>BILANCIO_2016_S!AR20</f>
        <v>9400</v>
      </c>
      <c r="O118" s="22"/>
      <c r="P118" s="22"/>
      <c r="Q118" s="45"/>
    </row>
    <row r="119" spans="1:17" s="12" customFormat="1" ht="12.75">
      <c r="A119" s="11">
        <v>203</v>
      </c>
      <c r="B119" s="26" t="s">
        <v>74</v>
      </c>
      <c r="C119" s="56">
        <f>BILANCIO_2016_S!AG21</f>
        <v>0</v>
      </c>
      <c r="D119" s="56">
        <f>BILANCIO_2016_S!AH21</f>
        <v>0</v>
      </c>
      <c r="E119" s="56">
        <f>BILANCIO_2016_S!AI21</f>
        <v>0</v>
      </c>
      <c r="F119" s="22"/>
      <c r="G119" s="22"/>
      <c r="H119" s="22"/>
      <c r="I119" s="22"/>
      <c r="J119" s="22"/>
      <c r="K119" s="22"/>
      <c r="L119" s="56">
        <f>BILANCIO_2016_S!AP21</f>
        <v>134000</v>
      </c>
      <c r="M119" s="56">
        <f>BILANCIO_2016_S!AQ21</f>
        <v>0</v>
      </c>
      <c r="N119" s="56">
        <f>BILANCIO_2016_S!AR21</f>
        <v>2921725.87</v>
      </c>
      <c r="O119" s="22"/>
      <c r="P119" s="22"/>
      <c r="Q119" s="45"/>
    </row>
    <row r="120" spans="1:17" s="12" customFormat="1" ht="12.75">
      <c r="A120" s="11">
        <v>204</v>
      </c>
      <c r="B120" s="12" t="s">
        <v>108</v>
      </c>
      <c r="C120" s="56">
        <f>BILANCIO_2016_S!AG22</f>
        <v>0</v>
      </c>
      <c r="D120" s="56">
        <f>BILANCIO_2016_S!AH22</f>
        <v>0</v>
      </c>
      <c r="E120" s="56">
        <f>BILANCIO_2016_S!AI22</f>
        <v>0</v>
      </c>
      <c r="F120" s="22"/>
      <c r="G120" s="22"/>
      <c r="H120" s="22"/>
      <c r="I120" s="22"/>
      <c r="J120" s="22"/>
      <c r="K120" s="22"/>
      <c r="L120" s="56">
        <f>BILANCIO_2016_S!AP22</f>
        <v>0</v>
      </c>
      <c r="M120" s="56">
        <f>BILANCIO_2016_S!AQ22</f>
        <v>0</v>
      </c>
      <c r="N120" s="56">
        <f>BILANCIO_2016_S!AR22</f>
        <v>0</v>
      </c>
      <c r="O120" s="22"/>
      <c r="P120" s="22"/>
      <c r="Q120" s="45"/>
    </row>
    <row r="121" spans="1:17" s="12" customFormat="1" ht="12.75">
      <c r="A121" s="11">
        <v>205</v>
      </c>
      <c r="B121" s="12" t="s">
        <v>76</v>
      </c>
      <c r="C121" s="56">
        <f>BILANCIO_2016_S!AG23</f>
        <v>0</v>
      </c>
      <c r="D121" s="56">
        <f>BILANCIO_2016_S!AH23</f>
        <v>0</v>
      </c>
      <c r="E121" s="56">
        <f>BILANCIO_2016_S!AI23</f>
        <v>0</v>
      </c>
      <c r="F121" s="22"/>
      <c r="G121" s="22"/>
      <c r="H121" s="22"/>
      <c r="I121" s="22"/>
      <c r="J121" s="22"/>
      <c r="K121" s="22"/>
      <c r="L121" s="56">
        <f>BILANCIO_2016_S!AP23</f>
        <v>0</v>
      </c>
      <c r="M121" s="56">
        <f>BILANCIO_2016_S!AQ23</f>
        <v>0</v>
      </c>
      <c r="N121" s="56">
        <f>BILANCIO_2016_S!AR23</f>
        <v>0</v>
      </c>
      <c r="O121" s="22"/>
      <c r="P121" s="22"/>
      <c r="Q121" s="45"/>
    </row>
    <row r="122" spans="1:17" s="64" customFormat="1" ht="12.75">
      <c r="A122" s="13">
        <v>200</v>
      </c>
      <c r="B122" s="33" t="s">
        <v>77</v>
      </c>
      <c r="C122" s="65">
        <f>SUM(C117:C121)</f>
        <v>0</v>
      </c>
      <c r="D122" s="65">
        <f>SUM(D117:D121)</f>
        <v>0</v>
      </c>
      <c r="E122" s="65">
        <f>SUM(E117:E121)</f>
        <v>26566.98</v>
      </c>
      <c r="F122" s="107"/>
      <c r="G122" s="107"/>
      <c r="H122" s="107"/>
      <c r="I122" s="107"/>
      <c r="J122" s="107"/>
      <c r="K122" s="107"/>
      <c r="L122" s="62">
        <f>SUM(L117:L121)</f>
        <v>134000</v>
      </c>
      <c r="M122" s="62">
        <f>SUM(M117:M121)</f>
        <v>0</v>
      </c>
      <c r="N122" s="62">
        <f>SUM(N117:N121)</f>
        <v>2931125.87</v>
      </c>
      <c r="O122" s="107"/>
      <c r="P122" s="107"/>
      <c r="Q122" s="109"/>
    </row>
    <row r="123" spans="1:17" s="14" customFormat="1" ht="34.5" customHeight="1">
      <c r="A123" s="13"/>
      <c r="B123" s="31" t="s">
        <v>104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46"/>
    </row>
    <row r="124" spans="1:17" s="12" customFormat="1" ht="12.75">
      <c r="A124" s="15">
        <v>301</v>
      </c>
      <c r="B124" s="12" t="s">
        <v>79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45"/>
    </row>
    <row r="125" spans="1:17" s="12" customFormat="1" ht="12.75">
      <c r="A125" s="11">
        <v>302</v>
      </c>
      <c r="B125" s="26" t="s">
        <v>80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45"/>
    </row>
    <row r="126" spans="1:17" s="12" customFormat="1" ht="12.75">
      <c r="A126" s="11">
        <v>303</v>
      </c>
      <c r="B126" s="30" t="s">
        <v>81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45"/>
    </row>
    <row r="127" spans="1:17" s="12" customFormat="1" ht="12.75">
      <c r="A127" s="11">
        <v>304</v>
      </c>
      <c r="B127" s="26" t="s">
        <v>82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45"/>
    </row>
    <row r="128" spans="1:17" s="14" customFormat="1" ht="12.75">
      <c r="A128" s="13">
        <v>300</v>
      </c>
      <c r="B128" s="32" t="s">
        <v>83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46"/>
    </row>
    <row r="129" spans="1:17" s="14" customFormat="1" ht="28.5" customHeight="1">
      <c r="A129" s="13"/>
      <c r="B129" s="29" t="s">
        <v>111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46"/>
    </row>
    <row r="130" spans="1:17" s="12" customFormat="1" ht="12.75">
      <c r="A130" s="15">
        <v>401</v>
      </c>
      <c r="B130" s="26" t="s">
        <v>115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45"/>
    </row>
    <row r="131" spans="1:17" s="12" customFormat="1" ht="12.75">
      <c r="A131" s="11">
        <v>402</v>
      </c>
      <c r="B131" s="12" t="s">
        <v>114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45"/>
    </row>
    <row r="132" spans="1:17" s="12" customFormat="1" ht="25.5">
      <c r="A132" s="11">
        <v>403</v>
      </c>
      <c r="B132" s="34" t="s">
        <v>113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45"/>
    </row>
    <row r="133" spans="1:17" s="12" customFormat="1" ht="12.75">
      <c r="A133" s="11">
        <v>404</v>
      </c>
      <c r="B133" s="12" t="s">
        <v>88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45"/>
    </row>
    <row r="134" spans="1:17" s="14" customFormat="1" ht="12.75">
      <c r="A134" s="13">
        <v>400</v>
      </c>
      <c r="B134" s="32" t="s">
        <v>89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46"/>
    </row>
    <row r="135" spans="1:17" s="14" customFormat="1" ht="36" customHeight="1">
      <c r="A135" s="13"/>
      <c r="B135" s="31" t="s">
        <v>105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46"/>
    </row>
    <row r="136" spans="1:17" s="12" customFormat="1" ht="25.5">
      <c r="A136" s="15">
        <v>501</v>
      </c>
      <c r="B136" s="20" t="s">
        <v>91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45"/>
    </row>
    <row r="137" spans="1:17" s="14" customFormat="1" ht="12.75">
      <c r="A137" s="13">
        <v>500</v>
      </c>
      <c r="B137" s="32" t="s">
        <v>92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6"/>
    </row>
    <row r="138" spans="1:17" s="14" customFormat="1" ht="39.75" customHeight="1">
      <c r="A138" s="13"/>
      <c r="B138" s="31" t="s">
        <v>106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46"/>
    </row>
    <row r="139" spans="1:17" s="12" customFormat="1" ht="12.75">
      <c r="A139" s="15">
        <v>701</v>
      </c>
      <c r="B139" s="12" t="s">
        <v>95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45"/>
    </row>
    <row r="140" spans="1:17" s="12" customFormat="1" ht="12.75">
      <c r="A140" s="11">
        <v>702</v>
      </c>
      <c r="B140" s="12" t="s">
        <v>96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45"/>
    </row>
    <row r="141" spans="1:17" s="14" customFormat="1" ht="19.5" customHeight="1">
      <c r="A141" s="16">
        <v>700</v>
      </c>
      <c r="B141" s="32" t="s">
        <v>112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47"/>
    </row>
    <row r="142" spans="1:17" s="17" customFormat="1" ht="15" customHeight="1">
      <c r="A142" s="70" t="s">
        <v>23</v>
      </c>
      <c r="B142" s="71"/>
      <c r="C142" s="104">
        <f>C141+C137+C134+C128+C122+C115</f>
        <v>42133</v>
      </c>
      <c r="D142" s="104">
        <f>D141+D137+D134+D128+D122+D115</f>
        <v>0</v>
      </c>
      <c r="E142" s="104">
        <f>E141+E137+E134+E128+E122+E115</f>
        <v>75050.5</v>
      </c>
      <c r="F142" s="104">
        <f>F141+F137+F134+F128+F122+F115</f>
        <v>1169</v>
      </c>
      <c r="G142" s="104">
        <f>G141+G137+G134+G128+G122+G115</f>
        <v>0</v>
      </c>
      <c r="H142" s="104">
        <f>H141+H137+H134+H128+H122+H115</f>
        <v>405924.29000000004</v>
      </c>
      <c r="I142" s="104">
        <f>I141+I137+I134+I128+I122+I115</f>
        <v>0</v>
      </c>
      <c r="J142" s="104">
        <f>J141+J137+J134+J128+J122+J115</f>
        <v>0</v>
      </c>
      <c r="K142" s="104">
        <f>K141+K137+K134+K128+K122+K115</f>
        <v>0</v>
      </c>
      <c r="L142" s="104">
        <f>L141+L137+L134+L128+L122+L115</f>
        <v>273143</v>
      </c>
      <c r="M142" s="104">
        <f>M141+M137+M134+M128+M122+M115</f>
        <v>0</v>
      </c>
      <c r="N142" s="104">
        <f>N141+N137+N134+N128+N122+N115</f>
        <v>4932052.29</v>
      </c>
      <c r="O142" s="104">
        <f>O141+O137+O134+O128+O122+O115</f>
        <v>2102063</v>
      </c>
      <c r="P142" s="104">
        <f>P141+P137+P134+P128+P122+P115</f>
        <v>0</v>
      </c>
      <c r="Q142" s="104">
        <f>Q141+Q137+Q134+Q128+Q122+Q115</f>
        <v>7211792.330000001</v>
      </c>
    </row>
    <row r="143" spans="1:17" s="17" customFormat="1" ht="15" customHeight="1">
      <c r="A143" s="5" t="s">
        <v>24</v>
      </c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s="17" customFormat="1" ht="15" customHeight="1">
      <c r="A144" s="5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7" s="18" customFormat="1" ht="17.25" customHeight="1">
      <c r="A145" s="87" t="s">
        <v>25</v>
      </c>
      <c r="B145" s="88"/>
      <c r="C145" s="84">
        <v>16</v>
      </c>
      <c r="D145" s="85"/>
      <c r="E145" s="86"/>
      <c r="F145" s="84">
        <v>17</v>
      </c>
      <c r="G145" s="85"/>
      <c r="H145" s="86"/>
      <c r="I145" s="84">
        <v>18</v>
      </c>
      <c r="J145" s="85"/>
      <c r="K145" s="86"/>
      <c r="L145" s="84">
        <v>19</v>
      </c>
      <c r="M145" s="85"/>
      <c r="N145" s="86"/>
      <c r="O145" s="84">
        <v>20</v>
      </c>
      <c r="P145" s="85"/>
      <c r="Q145" s="86"/>
    </row>
    <row r="146" spans="1:17" s="4" customFormat="1" ht="25.5" customHeight="1">
      <c r="A146" s="89"/>
      <c r="B146" s="90"/>
      <c r="C146" s="93" t="s">
        <v>6</v>
      </c>
      <c r="D146" s="94"/>
      <c r="E146" s="95"/>
      <c r="F146" s="93" t="s">
        <v>7</v>
      </c>
      <c r="G146" s="94"/>
      <c r="H146" s="95"/>
      <c r="I146" s="93" t="s">
        <v>8</v>
      </c>
      <c r="J146" s="94"/>
      <c r="K146" s="95"/>
      <c r="L146" s="93" t="s">
        <v>9</v>
      </c>
      <c r="M146" s="94"/>
      <c r="N146" s="95"/>
      <c r="O146" s="93" t="s">
        <v>10</v>
      </c>
      <c r="P146" s="94"/>
      <c r="Q146" s="95"/>
    </row>
    <row r="147" spans="1:17" s="4" customFormat="1" ht="10.5" customHeight="1">
      <c r="A147" s="89"/>
      <c r="B147" s="90"/>
      <c r="C147" s="96" t="s">
        <v>58</v>
      </c>
      <c r="D147" s="97"/>
      <c r="E147" s="98" t="s">
        <v>118</v>
      </c>
      <c r="F147" s="96" t="s">
        <v>58</v>
      </c>
      <c r="G147" s="97"/>
      <c r="H147" s="98" t="s">
        <v>118</v>
      </c>
      <c r="I147" s="82" t="s">
        <v>58</v>
      </c>
      <c r="J147" s="83"/>
      <c r="K147" s="98" t="s">
        <v>5</v>
      </c>
      <c r="L147" s="82" t="s">
        <v>58</v>
      </c>
      <c r="M147" s="83"/>
      <c r="N147" s="98" t="s">
        <v>5</v>
      </c>
      <c r="O147" s="82" t="s">
        <v>58</v>
      </c>
      <c r="P147" s="83"/>
      <c r="Q147" s="66" t="s">
        <v>5</v>
      </c>
    </row>
    <row r="148" spans="1:17" s="4" customFormat="1" ht="25.5" customHeight="1" thickBot="1">
      <c r="A148" s="91"/>
      <c r="B148" s="92"/>
      <c r="C148" s="35"/>
      <c r="D148" s="36" t="s">
        <v>116</v>
      </c>
      <c r="E148" s="99"/>
      <c r="F148" s="35"/>
      <c r="G148" s="36" t="s">
        <v>116</v>
      </c>
      <c r="H148" s="99"/>
      <c r="I148" s="35"/>
      <c r="J148" s="36" t="s">
        <v>116</v>
      </c>
      <c r="K148" s="99"/>
      <c r="L148" s="35"/>
      <c r="M148" s="36" t="s">
        <v>116</v>
      </c>
      <c r="N148" s="99"/>
      <c r="O148" s="35"/>
      <c r="P148" s="36" t="s">
        <v>116</v>
      </c>
      <c r="Q148" s="67"/>
    </row>
    <row r="149" spans="1:17" ht="29.25" customHeight="1" thickBot="1" thickTop="1">
      <c r="A149" s="68"/>
      <c r="B149" s="43" t="s">
        <v>110</v>
      </c>
      <c r="C149" s="8"/>
      <c r="D149" s="8"/>
      <c r="E149" s="8"/>
      <c r="F149" s="8"/>
      <c r="G149" s="8"/>
      <c r="H149" s="8"/>
      <c r="I149" s="8"/>
      <c r="J149" s="9"/>
      <c r="K149" s="8"/>
      <c r="L149" s="8"/>
      <c r="M149" s="8"/>
      <c r="N149" s="8"/>
      <c r="O149" s="8"/>
      <c r="P149" s="8"/>
      <c r="Q149" s="37"/>
    </row>
    <row r="150" spans="1:17" s="10" customFormat="1" ht="12.75" customHeight="1" thickTop="1">
      <c r="A150" s="69"/>
      <c r="B150" s="41" t="s">
        <v>107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44"/>
    </row>
    <row r="151" spans="1:17" s="10" customFormat="1" ht="12.75" customHeight="1">
      <c r="A151" s="19">
        <v>101</v>
      </c>
      <c r="B151" s="25" t="s">
        <v>102</v>
      </c>
      <c r="C151" s="55">
        <f>BILANCIO_2016_S!AV7</f>
        <v>111118</v>
      </c>
      <c r="D151" s="55">
        <f>BILANCIO_2016_S!AW7</f>
        <v>0</v>
      </c>
      <c r="E151" s="55">
        <f>BILANCIO_2016_S!AX7</f>
        <v>149503.15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55">
        <f>BILANCIO_2016_S!BH7</f>
        <v>0</v>
      </c>
      <c r="P151" s="55">
        <f>BILANCIO_2016_S!BI7</f>
        <v>0</v>
      </c>
      <c r="Q151" s="55">
        <f>BILANCIO_2016_S!BJ7</f>
        <v>0</v>
      </c>
    </row>
    <row r="152" spans="1:17" s="12" customFormat="1" ht="12.75">
      <c r="A152" s="11">
        <v>102</v>
      </c>
      <c r="B152" s="25" t="s">
        <v>64</v>
      </c>
      <c r="C152" s="55">
        <f>BILANCIO_2016_S!AV8</f>
        <v>0</v>
      </c>
      <c r="D152" s="55">
        <f>BILANCIO_2016_S!AW8</f>
        <v>0</v>
      </c>
      <c r="E152" s="55">
        <f>BILANCIO_2016_S!AX8</f>
        <v>0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55">
        <f>BILANCIO_2016_S!BH8</f>
        <v>0</v>
      </c>
      <c r="P152" s="55">
        <f>BILANCIO_2016_S!BI8</f>
        <v>0</v>
      </c>
      <c r="Q152" s="55">
        <f>BILANCIO_2016_S!BJ8</f>
        <v>0</v>
      </c>
    </row>
    <row r="153" spans="1:17" s="12" customFormat="1" ht="12.75">
      <c r="A153" s="11">
        <v>103</v>
      </c>
      <c r="B153" s="25" t="s">
        <v>65</v>
      </c>
      <c r="C153" s="55">
        <f>BILANCIO_2016_S!AV9</f>
        <v>2562</v>
      </c>
      <c r="D153" s="55">
        <f>BILANCIO_2016_S!AW9</f>
        <v>0</v>
      </c>
      <c r="E153" s="55">
        <f>BILANCIO_2016_S!AX9</f>
        <v>332889.74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55">
        <f>BILANCIO_2016_S!BH9</f>
        <v>0</v>
      </c>
      <c r="P153" s="55">
        <f>BILANCIO_2016_S!BI9</f>
        <v>0</v>
      </c>
      <c r="Q153" s="55">
        <f>BILANCIO_2016_S!BJ9</f>
        <v>0</v>
      </c>
    </row>
    <row r="154" spans="1:17" s="12" customFormat="1" ht="12.75">
      <c r="A154" s="11">
        <v>104</v>
      </c>
      <c r="B154" s="25" t="s">
        <v>17</v>
      </c>
      <c r="C154" s="55">
        <f>BILANCIO_2016_S!AV10</f>
        <v>59192</v>
      </c>
      <c r="D154" s="55">
        <f>BILANCIO_2016_S!AW10</f>
        <v>0</v>
      </c>
      <c r="E154" s="55">
        <f>BILANCIO_2016_S!AX10</f>
        <v>274615.43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55">
        <f>BILANCIO_2016_S!BH10</f>
        <v>0</v>
      </c>
      <c r="P154" s="55">
        <f>BILANCIO_2016_S!BI10</f>
        <v>0</v>
      </c>
      <c r="Q154" s="55">
        <f>BILANCIO_2016_S!BJ10</f>
        <v>0</v>
      </c>
    </row>
    <row r="155" spans="1:17" s="12" customFormat="1" ht="12.75">
      <c r="A155" s="11">
        <v>105</v>
      </c>
      <c r="B155" s="25" t="s">
        <v>100</v>
      </c>
      <c r="C155" s="55">
        <f>BILANCIO_2016_S!AV11</f>
        <v>0</v>
      </c>
      <c r="D155" s="55">
        <f>BILANCIO_2016_S!AW11</f>
        <v>0</v>
      </c>
      <c r="E155" s="55">
        <f>BILANCIO_2016_S!AX11</f>
        <v>0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55">
        <f>BILANCIO_2016_S!BH11</f>
        <v>0</v>
      </c>
      <c r="P155" s="55">
        <f>BILANCIO_2016_S!BI11</f>
        <v>0</v>
      </c>
      <c r="Q155" s="55">
        <f>BILANCIO_2016_S!BJ11</f>
        <v>0</v>
      </c>
    </row>
    <row r="156" spans="1:17" s="12" customFormat="1" ht="12.75">
      <c r="A156" s="11">
        <v>106</v>
      </c>
      <c r="B156" s="25" t="s">
        <v>99</v>
      </c>
      <c r="C156" s="55">
        <f>BILANCIO_2016_S!AV12</f>
        <v>0</v>
      </c>
      <c r="D156" s="55">
        <f>BILANCIO_2016_S!AW12</f>
        <v>0</v>
      </c>
      <c r="E156" s="55">
        <f>BILANCIO_2016_S!AX12</f>
        <v>0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55">
        <f>BILANCIO_2016_S!BH12</f>
        <v>0</v>
      </c>
      <c r="P156" s="55">
        <f>BILANCIO_2016_S!BI12</f>
        <v>0</v>
      </c>
      <c r="Q156" s="55">
        <f>BILANCIO_2016_S!BJ12</f>
        <v>0</v>
      </c>
    </row>
    <row r="157" spans="1:17" s="12" customFormat="1" ht="12.75">
      <c r="A157" s="11">
        <v>107</v>
      </c>
      <c r="B157" s="25" t="s">
        <v>66</v>
      </c>
      <c r="C157" s="55">
        <f>BILANCIO_2016_S!AV13</f>
        <v>0</v>
      </c>
      <c r="D157" s="55">
        <f>BILANCIO_2016_S!AW13</f>
        <v>0</v>
      </c>
      <c r="E157" s="55">
        <f>BILANCIO_2016_S!AX13</f>
        <v>0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55">
        <f>BILANCIO_2016_S!BH13</f>
        <v>0</v>
      </c>
      <c r="P157" s="55">
        <f>BILANCIO_2016_S!BI13</f>
        <v>0</v>
      </c>
      <c r="Q157" s="55">
        <f>BILANCIO_2016_S!BJ13</f>
        <v>0</v>
      </c>
    </row>
    <row r="158" spans="1:17" s="12" customFormat="1" ht="12.75">
      <c r="A158" s="11">
        <v>108</v>
      </c>
      <c r="B158" s="25" t="s">
        <v>67</v>
      </c>
      <c r="C158" s="55">
        <f>BILANCIO_2016_S!AV14</f>
        <v>0</v>
      </c>
      <c r="D158" s="55">
        <f>BILANCIO_2016_S!AW14</f>
        <v>0</v>
      </c>
      <c r="E158" s="55">
        <f>BILANCIO_2016_S!AX14</f>
        <v>0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55">
        <f>BILANCIO_2016_S!BH14</f>
        <v>0</v>
      </c>
      <c r="P158" s="55">
        <f>BILANCIO_2016_S!BI14</f>
        <v>0</v>
      </c>
      <c r="Q158" s="55">
        <f>BILANCIO_2016_S!BJ14</f>
        <v>0</v>
      </c>
    </row>
    <row r="159" spans="1:17" s="12" customFormat="1" ht="12.75">
      <c r="A159" s="11">
        <v>109</v>
      </c>
      <c r="B159" s="25" t="s">
        <v>68</v>
      </c>
      <c r="C159" s="55">
        <f>BILANCIO_2016_S!AV15</f>
        <v>0</v>
      </c>
      <c r="D159" s="55">
        <f>BILANCIO_2016_S!AW15</f>
        <v>0</v>
      </c>
      <c r="E159" s="55">
        <f>BILANCIO_2016_S!AX15</f>
        <v>0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55">
        <f>BILANCIO_2016_S!BH15</f>
        <v>0</v>
      </c>
      <c r="P159" s="55">
        <f>BILANCIO_2016_S!BI15</f>
        <v>0</v>
      </c>
      <c r="Q159" s="55">
        <f>BILANCIO_2016_S!BJ15</f>
        <v>0</v>
      </c>
    </row>
    <row r="160" spans="1:17" s="12" customFormat="1" ht="12.75">
      <c r="A160" s="11">
        <v>110</v>
      </c>
      <c r="B160" s="25" t="s">
        <v>69</v>
      </c>
      <c r="C160" s="55">
        <f>BILANCIO_2016_S!AV16</f>
        <v>0</v>
      </c>
      <c r="D160" s="55">
        <f>BILANCIO_2016_S!AW16</f>
        <v>0</v>
      </c>
      <c r="E160" s="55">
        <f>BILANCIO_2016_S!AX16</f>
        <v>0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55">
        <f>BILANCIO_2016_S!BH16</f>
        <v>805000</v>
      </c>
      <c r="P160" s="55">
        <f>BILANCIO_2016_S!BI16</f>
        <v>0</v>
      </c>
      <c r="Q160" s="55">
        <f>BILANCIO_2016_S!BJ16</f>
        <v>199430</v>
      </c>
    </row>
    <row r="161" spans="1:17" s="64" customFormat="1" ht="12.75">
      <c r="A161" s="13">
        <v>100</v>
      </c>
      <c r="B161" s="32" t="s">
        <v>70</v>
      </c>
      <c r="C161" s="108">
        <f>SUM(C151:C160)</f>
        <v>172872</v>
      </c>
      <c r="D161" s="108">
        <f>SUM(D151:D160)</f>
        <v>0</v>
      </c>
      <c r="E161" s="108">
        <f>SUM(E151:E160)</f>
        <v>757008.3200000001</v>
      </c>
      <c r="F161" s="107"/>
      <c r="G161" s="107"/>
      <c r="H161" s="107"/>
      <c r="I161" s="107"/>
      <c r="J161" s="107"/>
      <c r="K161" s="107"/>
      <c r="L161" s="107"/>
      <c r="M161" s="107"/>
      <c r="N161" s="107"/>
      <c r="O161" s="108">
        <f>SUM(O151:O160)</f>
        <v>805000</v>
      </c>
      <c r="P161" s="108">
        <f>SUM(P151:P160)</f>
        <v>0</v>
      </c>
      <c r="Q161" s="108">
        <f>SUM(Q151:Q160)</f>
        <v>199430</v>
      </c>
    </row>
    <row r="162" spans="1:17" s="12" customFormat="1" ht="24" customHeight="1">
      <c r="A162" s="15"/>
      <c r="B162" s="29" t="s">
        <v>103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45"/>
    </row>
    <row r="163" spans="1:17" s="12" customFormat="1" ht="12" customHeight="1">
      <c r="A163" s="15">
        <v>201</v>
      </c>
      <c r="B163" s="26" t="s">
        <v>72</v>
      </c>
      <c r="C163" s="56">
        <f>BILANCIO_2016_S!AV19</f>
        <v>0</v>
      </c>
      <c r="D163" s="56">
        <f>BILANCIO_2016_S!AW19</f>
        <v>0</v>
      </c>
      <c r="E163" s="56">
        <f>BILANCIO_2016_S!AX19</f>
        <v>0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45"/>
    </row>
    <row r="164" spans="1:17" s="12" customFormat="1" ht="12.75">
      <c r="A164" s="11">
        <v>202</v>
      </c>
      <c r="B164" s="26" t="s">
        <v>109</v>
      </c>
      <c r="C164" s="56">
        <f>BILANCIO_2016_S!AV20</f>
        <v>0</v>
      </c>
      <c r="D164" s="56">
        <f>BILANCIO_2016_S!AW20</f>
        <v>0</v>
      </c>
      <c r="E164" s="56">
        <f>BILANCIO_2016_S!AX20</f>
        <v>244104.1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45"/>
    </row>
    <row r="165" spans="1:17" s="12" customFormat="1" ht="12.75">
      <c r="A165" s="11">
        <v>203</v>
      </c>
      <c r="B165" s="26" t="s">
        <v>74</v>
      </c>
      <c r="C165" s="56">
        <f>BILANCIO_2016_S!AV21</f>
        <v>0</v>
      </c>
      <c r="D165" s="56">
        <f>BILANCIO_2016_S!AW21</f>
        <v>0</v>
      </c>
      <c r="E165" s="56">
        <f>BILANCIO_2016_S!AX21</f>
        <v>18859.13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45"/>
    </row>
    <row r="166" spans="1:17" s="12" customFormat="1" ht="12.75">
      <c r="A166" s="11">
        <v>204</v>
      </c>
      <c r="B166" s="12" t="s">
        <v>108</v>
      </c>
      <c r="C166" s="56">
        <f>BILANCIO_2016_S!AV22</f>
        <v>0</v>
      </c>
      <c r="D166" s="56">
        <f>BILANCIO_2016_S!AW22</f>
        <v>0</v>
      </c>
      <c r="E166" s="56">
        <f>BILANCIO_2016_S!AX22</f>
        <v>0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45"/>
    </row>
    <row r="167" spans="1:17" s="12" customFormat="1" ht="12.75">
      <c r="A167" s="11">
        <v>205</v>
      </c>
      <c r="B167" s="12" t="s">
        <v>76</v>
      </c>
      <c r="C167" s="56">
        <f>BILANCIO_2016_S!AV23</f>
        <v>0</v>
      </c>
      <c r="D167" s="56">
        <f>BILANCIO_2016_S!AW23</f>
        <v>0</v>
      </c>
      <c r="E167" s="56">
        <f>BILANCIO_2016_S!AX23</f>
        <v>0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45"/>
    </row>
    <row r="168" spans="1:17" s="64" customFormat="1" ht="12.75">
      <c r="A168" s="13">
        <v>200</v>
      </c>
      <c r="B168" s="33" t="s">
        <v>77</v>
      </c>
      <c r="C168" s="108">
        <f>SUM(C163:C167)</f>
        <v>0</v>
      </c>
      <c r="D168" s="108">
        <f>SUM(D163:D167)</f>
        <v>0</v>
      </c>
      <c r="E168" s="108">
        <f>SUM(E163:E167)</f>
        <v>262963.23</v>
      </c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9"/>
    </row>
    <row r="169" spans="1:17" s="14" customFormat="1" ht="34.5" customHeight="1">
      <c r="A169" s="13"/>
      <c r="B169" s="31" t="s">
        <v>104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46"/>
    </row>
    <row r="170" spans="1:17" s="12" customFormat="1" ht="12.75">
      <c r="A170" s="15">
        <v>301</v>
      </c>
      <c r="B170" s="12" t="s">
        <v>79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45"/>
    </row>
    <row r="171" spans="1:17" s="12" customFormat="1" ht="12.75">
      <c r="A171" s="11">
        <v>302</v>
      </c>
      <c r="B171" s="26" t="s">
        <v>80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45"/>
    </row>
    <row r="172" spans="1:17" s="12" customFormat="1" ht="12.75">
      <c r="A172" s="11">
        <v>303</v>
      </c>
      <c r="B172" s="30" t="s">
        <v>81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45"/>
    </row>
    <row r="173" spans="1:17" s="12" customFormat="1" ht="12.75">
      <c r="A173" s="11">
        <v>304</v>
      </c>
      <c r="B173" s="26" t="s">
        <v>82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45"/>
    </row>
    <row r="174" spans="1:17" s="14" customFormat="1" ht="12.75">
      <c r="A174" s="13">
        <v>300</v>
      </c>
      <c r="B174" s="32" t="s">
        <v>83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46"/>
    </row>
    <row r="175" spans="1:17" s="14" customFormat="1" ht="28.5" customHeight="1">
      <c r="A175" s="13"/>
      <c r="B175" s="29" t="s">
        <v>111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46"/>
    </row>
    <row r="176" spans="1:17" s="12" customFormat="1" ht="12.75">
      <c r="A176" s="15">
        <v>401</v>
      </c>
      <c r="B176" s="26" t="s">
        <v>115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45"/>
    </row>
    <row r="177" spans="1:17" s="12" customFormat="1" ht="12.75">
      <c r="A177" s="11">
        <v>402</v>
      </c>
      <c r="B177" s="12" t="s">
        <v>114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45"/>
    </row>
    <row r="178" spans="1:17" s="12" customFormat="1" ht="25.5">
      <c r="A178" s="11">
        <v>403</v>
      </c>
      <c r="B178" s="34" t="s">
        <v>113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45"/>
    </row>
    <row r="179" spans="1:17" s="12" customFormat="1" ht="12.75">
      <c r="A179" s="11">
        <v>404</v>
      </c>
      <c r="B179" s="12" t="s">
        <v>88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45"/>
    </row>
    <row r="180" spans="1:17" s="14" customFormat="1" ht="12.75">
      <c r="A180" s="13">
        <v>400</v>
      </c>
      <c r="B180" s="32" t="s">
        <v>89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46"/>
    </row>
    <row r="181" spans="1:17" s="14" customFormat="1" ht="36" customHeight="1">
      <c r="A181" s="13"/>
      <c r="B181" s="31" t="s">
        <v>105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46"/>
    </row>
    <row r="182" spans="1:17" s="12" customFormat="1" ht="25.5">
      <c r="A182" s="15">
        <v>501</v>
      </c>
      <c r="B182" s="20" t="s">
        <v>91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45"/>
    </row>
    <row r="183" spans="1:17" s="14" customFormat="1" ht="12.75">
      <c r="A183" s="13">
        <v>500</v>
      </c>
      <c r="B183" s="32" t="s">
        <v>92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46"/>
    </row>
    <row r="184" spans="1:17" s="14" customFormat="1" ht="39.75" customHeight="1">
      <c r="A184" s="13"/>
      <c r="B184" s="31" t="s">
        <v>106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46"/>
    </row>
    <row r="185" spans="1:17" s="12" customFormat="1" ht="12.75">
      <c r="A185" s="15">
        <v>701</v>
      </c>
      <c r="B185" s="12" t="s">
        <v>95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45"/>
    </row>
    <row r="186" spans="1:17" s="12" customFormat="1" ht="12.75">
      <c r="A186" s="11">
        <v>702</v>
      </c>
      <c r="B186" s="12" t="s">
        <v>96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45"/>
    </row>
    <row r="187" spans="1:17" s="14" customFormat="1" ht="19.5" customHeight="1">
      <c r="A187" s="16">
        <v>700</v>
      </c>
      <c r="B187" s="32" t="s">
        <v>112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47"/>
    </row>
    <row r="188" spans="1:17" s="17" customFormat="1" ht="15" customHeight="1">
      <c r="A188" s="70" t="s">
        <v>23</v>
      </c>
      <c r="B188" s="71"/>
      <c r="C188" s="104">
        <f>C187+C183+C180+C174+C168+C161</f>
        <v>172872</v>
      </c>
      <c r="D188" s="104">
        <f>D187+D183+D180+D174+D168+D161</f>
        <v>0</v>
      </c>
      <c r="E188" s="104">
        <f>E187+E183+E180+E174+E168+E161</f>
        <v>1019971.55</v>
      </c>
      <c r="F188" s="104">
        <f>F187+F183+F180+F174+F168+F161</f>
        <v>0</v>
      </c>
      <c r="G188" s="104">
        <f>G187+G183+G180+G174+G168+G161</f>
        <v>0</v>
      </c>
      <c r="H188" s="104">
        <f>H187+H183+H180+H174+H168+H161</f>
        <v>0</v>
      </c>
      <c r="I188" s="104">
        <f>I187+I183+I180+I174+I168+I161</f>
        <v>0</v>
      </c>
      <c r="J188" s="104">
        <f>J187+J183+J180+J174+J168+J161</f>
        <v>0</v>
      </c>
      <c r="K188" s="104">
        <f>K187+K183+K180+K174+K168+K161</f>
        <v>0</v>
      </c>
      <c r="L188" s="104">
        <f>L187+L183+L180+L174+L168+L161</f>
        <v>0</v>
      </c>
      <c r="M188" s="104">
        <f>M187+M183+M180+M174+M168+M161</f>
        <v>0</v>
      </c>
      <c r="N188" s="104">
        <f>N187+N183+N180+N174+N168+N161</f>
        <v>0</v>
      </c>
      <c r="O188" s="104">
        <f>O187+O183+O180+O174+O168+O161</f>
        <v>805000</v>
      </c>
      <c r="P188" s="104">
        <f>P187+P183+P180+P174+P168+P161</f>
        <v>0</v>
      </c>
      <c r="Q188" s="104">
        <f>Q187+Q183+Q180+Q174+Q168+Q161</f>
        <v>199430</v>
      </c>
    </row>
    <row r="189" spans="1:17" s="17" customFormat="1" ht="15" customHeight="1">
      <c r="A189" s="5" t="s">
        <v>24</v>
      </c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s="17" customFormat="1" ht="15" customHeight="1">
      <c r="A190" s="5"/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5" s="18" customFormat="1" ht="17.25" customHeight="1">
      <c r="A191" s="87" t="s">
        <v>25</v>
      </c>
      <c r="B191" s="88"/>
      <c r="C191" s="84">
        <v>50</v>
      </c>
      <c r="D191" s="85"/>
      <c r="E191" s="86"/>
      <c r="F191" s="84">
        <v>60</v>
      </c>
      <c r="G191" s="85"/>
      <c r="H191" s="86"/>
      <c r="I191" s="84">
        <v>99</v>
      </c>
      <c r="J191" s="85"/>
      <c r="K191" s="86"/>
      <c r="L191" s="74" t="s">
        <v>56</v>
      </c>
      <c r="M191" s="76" t="s">
        <v>122</v>
      </c>
      <c r="N191" s="77"/>
      <c r="O191" s="78"/>
    </row>
    <row r="192" spans="1:15" s="4" customFormat="1" ht="25.5" customHeight="1">
      <c r="A192" s="89"/>
      <c r="B192" s="90"/>
      <c r="C192" s="93" t="s">
        <v>53</v>
      </c>
      <c r="D192" s="94"/>
      <c r="E192" s="95"/>
      <c r="F192" s="93" t="s">
        <v>120</v>
      </c>
      <c r="G192" s="94"/>
      <c r="H192" s="95"/>
      <c r="I192" s="93" t="s">
        <v>121</v>
      </c>
      <c r="J192" s="94"/>
      <c r="K192" s="95"/>
      <c r="L192" s="75"/>
      <c r="M192" s="79"/>
      <c r="N192" s="80"/>
      <c r="O192" s="81"/>
    </row>
    <row r="193" spans="1:15" s="4" customFormat="1" ht="10.5" customHeight="1">
      <c r="A193" s="89"/>
      <c r="B193" s="90"/>
      <c r="C193" s="96" t="s">
        <v>58</v>
      </c>
      <c r="D193" s="97"/>
      <c r="E193" s="98" t="s">
        <v>118</v>
      </c>
      <c r="F193" s="96" t="s">
        <v>58</v>
      </c>
      <c r="G193" s="97"/>
      <c r="H193" s="98" t="s">
        <v>118</v>
      </c>
      <c r="I193" s="82" t="s">
        <v>58</v>
      </c>
      <c r="J193" s="83"/>
      <c r="K193" s="98" t="s">
        <v>5</v>
      </c>
      <c r="L193" s="72" t="s">
        <v>58</v>
      </c>
      <c r="M193" s="82" t="s">
        <v>58</v>
      </c>
      <c r="N193" s="83"/>
      <c r="O193" s="66" t="s">
        <v>5</v>
      </c>
    </row>
    <row r="194" spans="1:15" s="4" customFormat="1" ht="25.5" customHeight="1" thickBot="1">
      <c r="A194" s="91"/>
      <c r="B194" s="92"/>
      <c r="C194" s="35"/>
      <c r="D194" s="36" t="s">
        <v>116</v>
      </c>
      <c r="E194" s="99"/>
      <c r="F194" s="35"/>
      <c r="G194" s="36" t="s">
        <v>116</v>
      </c>
      <c r="H194" s="99"/>
      <c r="I194" s="35"/>
      <c r="J194" s="36" t="s">
        <v>116</v>
      </c>
      <c r="K194" s="99"/>
      <c r="L194" s="73"/>
      <c r="M194" s="35"/>
      <c r="N194" s="36" t="s">
        <v>116</v>
      </c>
      <c r="O194" s="67"/>
    </row>
    <row r="195" spans="1:15" ht="29.25" customHeight="1" thickBot="1" thickTop="1">
      <c r="A195" s="68"/>
      <c r="B195" s="43" t="s">
        <v>110</v>
      </c>
      <c r="C195" s="8"/>
      <c r="D195" s="8"/>
      <c r="E195" s="8"/>
      <c r="F195" s="8"/>
      <c r="G195" s="8"/>
      <c r="H195" s="8"/>
      <c r="I195" s="8"/>
      <c r="J195" s="48"/>
      <c r="K195" s="8"/>
      <c r="L195" s="2"/>
      <c r="M195" s="2"/>
      <c r="N195" s="2"/>
      <c r="O195" s="7"/>
    </row>
    <row r="196" spans="1:15" s="10" customFormat="1" ht="12.75" customHeight="1" thickTop="1">
      <c r="A196" s="69"/>
      <c r="B196" s="41" t="s">
        <v>107</v>
      </c>
      <c r="C196" s="21"/>
      <c r="D196" s="21"/>
      <c r="E196" s="21"/>
      <c r="F196" s="21"/>
      <c r="G196" s="21"/>
      <c r="H196" s="21"/>
      <c r="I196" s="21"/>
      <c r="J196" s="49"/>
      <c r="K196" s="21"/>
      <c r="L196" s="21"/>
      <c r="M196" s="21"/>
      <c r="N196" s="21"/>
      <c r="O196" s="44"/>
    </row>
    <row r="197" spans="1:15" s="10" customFormat="1" ht="12.75" customHeight="1">
      <c r="A197" s="19">
        <v>101</v>
      </c>
      <c r="B197" s="25" t="s">
        <v>102</v>
      </c>
      <c r="C197" s="55">
        <f>BILANCIO_2016_S!BK7</f>
        <v>0</v>
      </c>
      <c r="D197" s="55">
        <f>BILANCIO_2016_S!BL7</f>
        <v>0</v>
      </c>
      <c r="E197" s="55">
        <f>BILANCIO_2016_S!BM7</f>
        <v>0</v>
      </c>
      <c r="F197" s="28"/>
      <c r="G197" s="28"/>
      <c r="H197" s="28"/>
      <c r="I197" s="28"/>
      <c r="J197" s="50"/>
      <c r="K197" s="28"/>
      <c r="L197" s="28"/>
      <c r="M197" s="55">
        <f>BILANCIO_2016_S!BU7</f>
        <v>10312532</v>
      </c>
      <c r="N197" s="55">
        <f>BILANCIO_2016_S!BV7</f>
        <v>0</v>
      </c>
      <c r="O197" s="55">
        <f>BILANCIO_2016_S!BW7</f>
        <v>11253057.54</v>
      </c>
    </row>
    <row r="198" spans="1:15" s="12" customFormat="1" ht="12.75">
      <c r="A198" s="11">
        <v>102</v>
      </c>
      <c r="B198" s="25" t="s">
        <v>64</v>
      </c>
      <c r="C198" s="55">
        <f>BILANCIO_2016_S!BK8</f>
        <v>0</v>
      </c>
      <c r="D198" s="55">
        <f>BILANCIO_2016_S!BL8</f>
        <v>0</v>
      </c>
      <c r="E198" s="55">
        <f>BILANCIO_2016_S!BM8</f>
        <v>0</v>
      </c>
      <c r="F198" s="22"/>
      <c r="G198" s="22"/>
      <c r="H198" s="22"/>
      <c r="I198" s="22"/>
      <c r="J198" s="51"/>
      <c r="K198" s="22"/>
      <c r="L198" s="22"/>
      <c r="M198" s="55">
        <f>BILANCIO_2016_S!BU8</f>
        <v>831500</v>
      </c>
      <c r="N198" s="55">
        <f>BILANCIO_2016_S!BV8</f>
        <v>0</v>
      </c>
      <c r="O198" s="55">
        <f>BILANCIO_2016_S!BW8</f>
        <v>1024345.5</v>
      </c>
    </row>
    <row r="199" spans="1:15" s="12" customFormat="1" ht="12.75">
      <c r="A199" s="11">
        <v>103</v>
      </c>
      <c r="B199" s="25" t="s">
        <v>65</v>
      </c>
      <c r="C199" s="55">
        <f>BILANCIO_2016_S!BK9</f>
        <v>0</v>
      </c>
      <c r="D199" s="55">
        <f>BILANCIO_2016_S!BL9</f>
        <v>0</v>
      </c>
      <c r="E199" s="55">
        <f>BILANCIO_2016_S!BM9</f>
        <v>0</v>
      </c>
      <c r="F199" s="22"/>
      <c r="G199" s="22"/>
      <c r="H199" s="22"/>
      <c r="I199" s="22"/>
      <c r="J199" s="51"/>
      <c r="K199" s="22"/>
      <c r="L199" s="22"/>
      <c r="M199" s="55">
        <f>BILANCIO_2016_S!BU9</f>
        <v>9435754.63</v>
      </c>
      <c r="N199" s="55">
        <f>BILANCIO_2016_S!BV9</f>
        <v>0</v>
      </c>
      <c r="O199" s="55">
        <f>BILANCIO_2016_S!BW9</f>
        <v>19600095.33</v>
      </c>
    </row>
    <row r="200" spans="1:15" s="12" customFormat="1" ht="12.75">
      <c r="A200" s="11">
        <v>104</v>
      </c>
      <c r="B200" s="25" t="s">
        <v>17</v>
      </c>
      <c r="C200" s="55">
        <f>BILANCIO_2016_S!BK10</f>
        <v>0</v>
      </c>
      <c r="D200" s="55">
        <f>BILANCIO_2016_S!BL10</f>
        <v>0</v>
      </c>
      <c r="E200" s="55">
        <f>BILANCIO_2016_S!BM10</f>
        <v>0</v>
      </c>
      <c r="F200" s="22"/>
      <c r="G200" s="22"/>
      <c r="H200" s="22"/>
      <c r="I200" s="22"/>
      <c r="J200" s="51"/>
      <c r="K200" s="22"/>
      <c r="L200" s="22"/>
      <c r="M200" s="55">
        <f>BILANCIO_2016_S!BU10</f>
        <v>23038843.98</v>
      </c>
      <c r="N200" s="55">
        <f>BILANCIO_2016_S!BV10</f>
        <v>0</v>
      </c>
      <c r="O200" s="55">
        <f>BILANCIO_2016_S!BW10</f>
        <v>41216323.03</v>
      </c>
    </row>
    <row r="201" spans="1:15" s="12" customFormat="1" ht="12.75">
      <c r="A201" s="11">
        <v>105</v>
      </c>
      <c r="B201" s="25" t="s">
        <v>100</v>
      </c>
      <c r="C201" s="55">
        <f>BILANCIO_2016_S!BK11</f>
        <v>0</v>
      </c>
      <c r="D201" s="55">
        <f>BILANCIO_2016_S!BL11</f>
        <v>0</v>
      </c>
      <c r="E201" s="55">
        <f>BILANCIO_2016_S!BM11</f>
        <v>0</v>
      </c>
      <c r="F201" s="22"/>
      <c r="G201" s="22"/>
      <c r="H201" s="22"/>
      <c r="I201" s="22"/>
      <c r="J201" s="51"/>
      <c r="K201" s="22"/>
      <c r="L201" s="22"/>
      <c r="M201" s="55">
        <f>BILANCIO_2016_S!BU11</f>
        <v>0</v>
      </c>
      <c r="N201" s="55">
        <f>BILANCIO_2016_S!BV11</f>
        <v>0</v>
      </c>
      <c r="O201" s="55">
        <f>BILANCIO_2016_S!BW11</f>
        <v>0</v>
      </c>
    </row>
    <row r="202" spans="1:15" s="12" customFormat="1" ht="12.75">
      <c r="A202" s="11">
        <v>106</v>
      </c>
      <c r="B202" s="25" t="s">
        <v>99</v>
      </c>
      <c r="C202" s="55">
        <f>BILANCIO_2016_S!BK12</f>
        <v>0</v>
      </c>
      <c r="D202" s="55">
        <f>BILANCIO_2016_S!BL12</f>
        <v>0</v>
      </c>
      <c r="E202" s="55">
        <f>BILANCIO_2016_S!BM12</f>
        <v>0</v>
      </c>
      <c r="F202" s="22"/>
      <c r="G202" s="22"/>
      <c r="H202" s="22"/>
      <c r="I202" s="22"/>
      <c r="J202" s="51"/>
      <c r="K202" s="22"/>
      <c r="L202" s="22"/>
      <c r="M202" s="55">
        <f>BILANCIO_2016_S!BU12</f>
        <v>0</v>
      </c>
      <c r="N202" s="55">
        <f>BILANCIO_2016_S!BV12</f>
        <v>0</v>
      </c>
      <c r="O202" s="55">
        <f>BILANCIO_2016_S!BW12</f>
        <v>0</v>
      </c>
    </row>
    <row r="203" spans="1:15" s="12" customFormat="1" ht="12.75">
      <c r="A203" s="11">
        <v>107</v>
      </c>
      <c r="B203" s="25" t="s">
        <v>66</v>
      </c>
      <c r="C203" s="55">
        <f>BILANCIO_2016_S!BK13</f>
        <v>109620</v>
      </c>
      <c r="D203" s="55">
        <f>BILANCIO_2016_S!BL13</f>
        <v>0</v>
      </c>
      <c r="E203" s="55">
        <f>BILANCIO_2016_S!BM13</f>
        <v>109620</v>
      </c>
      <c r="F203" s="22"/>
      <c r="G203" s="22"/>
      <c r="H203" s="22"/>
      <c r="I203" s="22"/>
      <c r="J203" s="51"/>
      <c r="K203" s="22"/>
      <c r="L203" s="22"/>
      <c r="M203" s="55">
        <f>BILANCIO_2016_S!BU13</f>
        <v>3703961</v>
      </c>
      <c r="N203" s="55">
        <f>BILANCIO_2016_S!BV13</f>
        <v>0</v>
      </c>
      <c r="O203" s="55">
        <f>BILANCIO_2016_S!BW13</f>
        <v>3703961</v>
      </c>
    </row>
    <row r="204" spans="1:15" s="12" customFormat="1" ht="12.75">
      <c r="A204" s="11">
        <v>108</v>
      </c>
      <c r="B204" s="25" t="s">
        <v>67</v>
      </c>
      <c r="C204" s="55">
        <f>BILANCIO_2016_S!BK14</f>
        <v>0</v>
      </c>
      <c r="D204" s="55">
        <f>BILANCIO_2016_S!BL14</f>
        <v>0</v>
      </c>
      <c r="E204" s="55">
        <f>BILANCIO_2016_S!BM14</f>
        <v>0</v>
      </c>
      <c r="F204" s="22"/>
      <c r="G204" s="22"/>
      <c r="H204" s="22"/>
      <c r="I204" s="22"/>
      <c r="J204" s="51"/>
      <c r="K204" s="22"/>
      <c r="L204" s="22"/>
      <c r="M204" s="55">
        <f>BILANCIO_2016_S!BU14</f>
        <v>0</v>
      </c>
      <c r="N204" s="55">
        <f>BILANCIO_2016_S!BV14</f>
        <v>0</v>
      </c>
      <c r="O204" s="55">
        <f>BILANCIO_2016_S!BW14</f>
        <v>0</v>
      </c>
    </row>
    <row r="205" spans="1:15" s="12" customFormat="1" ht="12.75">
      <c r="A205" s="11">
        <v>109</v>
      </c>
      <c r="B205" s="25" t="s">
        <v>68</v>
      </c>
      <c r="C205" s="55">
        <f>BILANCIO_2016_S!BK15</f>
        <v>0</v>
      </c>
      <c r="D205" s="55">
        <f>BILANCIO_2016_S!BL15</f>
        <v>0</v>
      </c>
      <c r="E205" s="55">
        <f>BILANCIO_2016_S!BM15</f>
        <v>0</v>
      </c>
      <c r="F205" s="22"/>
      <c r="G205" s="22"/>
      <c r="H205" s="22"/>
      <c r="I205" s="22"/>
      <c r="J205" s="51"/>
      <c r="K205" s="22"/>
      <c r="L205" s="22"/>
      <c r="M205" s="55">
        <f>BILANCIO_2016_S!BU15</f>
        <v>5000</v>
      </c>
      <c r="N205" s="55">
        <f>BILANCIO_2016_S!BV15</f>
        <v>0</v>
      </c>
      <c r="O205" s="55">
        <f>BILANCIO_2016_S!BW15</f>
        <v>5000</v>
      </c>
    </row>
    <row r="206" spans="1:15" s="12" customFormat="1" ht="12.75">
      <c r="A206" s="11">
        <v>110</v>
      </c>
      <c r="B206" s="25" t="s">
        <v>69</v>
      </c>
      <c r="C206" s="55">
        <f>BILANCIO_2016_S!BK16</f>
        <v>0</v>
      </c>
      <c r="D206" s="55">
        <f>BILANCIO_2016_S!BL16</f>
        <v>0</v>
      </c>
      <c r="E206" s="55">
        <f>BILANCIO_2016_S!BM16</f>
        <v>0</v>
      </c>
      <c r="F206" s="22"/>
      <c r="G206" s="22"/>
      <c r="H206" s="22"/>
      <c r="I206" s="22"/>
      <c r="J206" s="51"/>
      <c r="K206" s="22"/>
      <c r="L206" s="22"/>
      <c r="M206" s="55">
        <f>BILANCIO_2016_S!BU16</f>
        <v>1712000</v>
      </c>
      <c r="N206" s="55">
        <f>BILANCIO_2016_S!BV16</f>
        <v>290000</v>
      </c>
      <c r="O206" s="55">
        <f>BILANCIO_2016_S!BW16</f>
        <v>900595.02</v>
      </c>
    </row>
    <row r="207" spans="1:15" s="64" customFormat="1" ht="12.75">
      <c r="A207" s="13">
        <v>100</v>
      </c>
      <c r="B207" s="32" t="s">
        <v>70</v>
      </c>
      <c r="C207" s="108">
        <f>SUM(C197:C206)</f>
        <v>109620</v>
      </c>
      <c r="D207" s="108">
        <f>SUM(D197:D206)</f>
        <v>0</v>
      </c>
      <c r="E207" s="108">
        <f>SUM(E197:E206)</f>
        <v>109620</v>
      </c>
      <c r="F207" s="107"/>
      <c r="G207" s="107"/>
      <c r="H207" s="107"/>
      <c r="I207" s="107"/>
      <c r="J207" s="110"/>
      <c r="K207" s="107"/>
      <c r="L207" s="107"/>
      <c r="M207" s="108">
        <f>SUM(M197:M206)</f>
        <v>49039591.61</v>
      </c>
      <c r="N207" s="108">
        <f>SUM(N197:N206)</f>
        <v>290000</v>
      </c>
      <c r="O207" s="108">
        <f>SUM(O197:O206)</f>
        <v>77703377.42</v>
      </c>
    </row>
    <row r="208" spans="1:15" s="12" customFormat="1" ht="24" customHeight="1">
      <c r="A208" s="15"/>
      <c r="B208" s="29" t="s">
        <v>103</v>
      </c>
      <c r="C208" s="22"/>
      <c r="D208" s="22"/>
      <c r="E208" s="22"/>
      <c r="F208" s="22"/>
      <c r="G208" s="22"/>
      <c r="H208" s="22"/>
      <c r="I208" s="22"/>
      <c r="J208" s="51"/>
      <c r="K208" s="22"/>
      <c r="L208" s="22"/>
      <c r="M208" s="22"/>
      <c r="N208" s="22"/>
      <c r="O208" s="45"/>
    </row>
    <row r="209" spans="1:15" s="12" customFormat="1" ht="12" customHeight="1">
      <c r="A209" s="15">
        <v>201</v>
      </c>
      <c r="B209" s="26" t="s">
        <v>72</v>
      </c>
      <c r="C209" s="22"/>
      <c r="D209" s="22"/>
      <c r="E209" s="22"/>
      <c r="F209" s="22"/>
      <c r="G209" s="22"/>
      <c r="H209" s="22"/>
      <c r="I209" s="22"/>
      <c r="J209" s="51"/>
      <c r="K209" s="22"/>
      <c r="L209" s="22"/>
      <c r="M209" s="56">
        <f>BILANCIO_2016_S!BU19</f>
        <v>0</v>
      </c>
      <c r="N209" s="56">
        <f>BILANCIO_2016_S!BV19</f>
        <v>0</v>
      </c>
      <c r="O209" s="56">
        <f>BILANCIO_2016_S!BW19</f>
        <v>0</v>
      </c>
    </row>
    <row r="210" spans="1:15" s="12" customFormat="1" ht="12.75">
      <c r="A210" s="11">
        <v>202</v>
      </c>
      <c r="B210" s="26" t="s">
        <v>109</v>
      </c>
      <c r="C210" s="22"/>
      <c r="D210" s="22"/>
      <c r="E210" s="22"/>
      <c r="F210" s="22"/>
      <c r="G210" s="22"/>
      <c r="H210" s="22"/>
      <c r="I210" s="22"/>
      <c r="J210" s="51"/>
      <c r="K210" s="22"/>
      <c r="L210" s="22"/>
      <c r="M210" s="56">
        <f>BILANCIO_2016_S!BU20</f>
        <v>34861541.52</v>
      </c>
      <c r="N210" s="56">
        <f>BILANCIO_2016_S!BV20</f>
        <v>0</v>
      </c>
      <c r="O210" s="56">
        <f>BILANCIO_2016_S!BW20</f>
        <v>40027793.48</v>
      </c>
    </row>
    <row r="211" spans="1:15" s="12" customFormat="1" ht="12.75">
      <c r="A211" s="11">
        <v>203</v>
      </c>
      <c r="B211" s="26" t="s">
        <v>74</v>
      </c>
      <c r="C211" s="22"/>
      <c r="D211" s="22"/>
      <c r="E211" s="22"/>
      <c r="F211" s="22"/>
      <c r="G211" s="22"/>
      <c r="H211" s="22"/>
      <c r="I211" s="22"/>
      <c r="J211" s="51"/>
      <c r="K211" s="22"/>
      <c r="L211" s="22"/>
      <c r="M211" s="56">
        <f>BILANCIO_2016_S!BU21</f>
        <v>5207569.32</v>
      </c>
      <c r="N211" s="56">
        <f>BILANCIO_2016_S!BV21</f>
        <v>0</v>
      </c>
      <c r="O211" s="56">
        <f>BILANCIO_2016_S!BW21</f>
        <v>18807265.79</v>
      </c>
    </row>
    <row r="212" spans="1:15" s="12" customFormat="1" ht="12.75">
      <c r="A212" s="11">
        <v>204</v>
      </c>
      <c r="B212" s="12" t="s">
        <v>108</v>
      </c>
      <c r="C212" s="22"/>
      <c r="D212" s="22"/>
      <c r="E212" s="22"/>
      <c r="F212" s="22"/>
      <c r="G212" s="22"/>
      <c r="H212" s="22"/>
      <c r="I212" s="22"/>
      <c r="J212" s="51"/>
      <c r="K212" s="22"/>
      <c r="L212" s="22"/>
      <c r="M212" s="56">
        <f>BILANCIO_2016_S!BU22</f>
        <v>0</v>
      </c>
      <c r="N212" s="56">
        <f>BILANCIO_2016_S!BV22</f>
        <v>0</v>
      </c>
      <c r="O212" s="56">
        <f>BILANCIO_2016_S!BW22</f>
        <v>0</v>
      </c>
    </row>
    <row r="213" spans="1:15" s="12" customFormat="1" ht="12.75">
      <c r="A213" s="11">
        <v>205</v>
      </c>
      <c r="B213" s="12" t="s">
        <v>76</v>
      </c>
      <c r="C213" s="22"/>
      <c r="D213" s="22"/>
      <c r="E213" s="22"/>
      <c r="F213" s="22"/>
      <c r="G213" s="22"/>
      <c r="H213" s="22"/>
      <c r="I213" s="22"/>
      <c r="J213" s="51"/>
      <c r="K213" s="22"/>
      <c r="L213" s="22"/>
      <c r="M213" s="56">
        <f>BILANCIO_2016_S!BU23</f>
        <v>606103.01</v>
      </c>
      <c r="N213" s="56">
        <f>BILANCIO_2016_S!BV23</f>
        <v>206103.01</v>
      </c>
      <c r="O213" s="56">
        <f>BILANCIO_2016_S!BW23</f>
        <v>427572.48</v>
      </c>
    </row>
    <row r="214" spans="1:15" s="64" customFormat="1" ht="12.75">
      <c r="A214" s="13">
        <v>200</v>
      </c>
      <c r="B214" s="33" t="s">
        <v>77</v>
      </c>
      <c r="C214" s="107"/>
      <c r="D214" s="107"/>
      <c r="E214" s="107"/>
      <c r="F214" s="107"/>
      <c r="G214" s="107"/>
      <c r="H214" s="107"/>
      <c r="I214" s="107"/>
      <c r="J214" s="110"/>
      <c r="K214" s="107"/>
      <c r="L214" s="107"/>
      <c r="M214" s="115">
        <f>SUM(M209:M213)</f>
        <v>40675213.85</v>
      </c>
      <c r="N214" s="115">
        <f>SUM(N209:N213)</f>
        <v>206103.01</v>
      </c>
      <c r="O214" s="115">
        <f>SUM(O209:O213)</f>
        <v>59262631.74999999</v>
      </c>
    </row>
    <row r="215" spans="1:15" s="14" customFormat="1" ht="34.5" customHeight="1">
      <c r="A215" s="13"/>
      <c r="B215" s="31" t="s">
        <v>104</v>
      </c>
      <c r="C215" s="23"/>
      <c r="D215" s="23"/>
      <c r="E215" s="23"/>
      <c r="F215" s="23"/>
      <c r="G215" s="23"/>
      <c r="H215" s="23"/>
      <c r="I215" s="23"/>
      <c r="J215" s="52"/>
      <c r="K215" s="23"/>
      <c r="L215" s="23"/>
      <c r="M215" s="23"/>
      <c r="N215" s="23"/>
      <c r="O215" s="46"/>
    </row>
    <row r="216" spans="1:15" s="12" customFormat="1" ht="12.75">
      <c r="A216" s="15">
        <v>301</v>
      </c>
      <c r="B216" s="12" t="s">
        <v>79</v>
      </c>
      <c r="C216" s="22"/>
      <c r="D216" s="22"/>
      <c r="E216" s="22"/>
      <c r="F216" s="22"/>
      <c r="G216" s="22"/>
      <c r="H216" s="22"/>
      <c r="I216" s="22"/>
      <c r="J216" s="51"/>
      <c r="K216" s="22"/>
      <c r="L216" s="22"/>
      <c r="M216" s="56">
        <f>BILANCIO_2016_S!BU26</f>
        <v>0</v>
      </c>
      <c r="N216" s="56">
        <f>BILANCIO_2016_S!BV26</f>
        <v>0</v>
      </c>
      <c r="O216" s="56">
        <f>BILANCIO_2016_S!BW26</f>
        <v>0</v>
      </c>
    </row>
    <row r="217" spans="1:15" s="12" customFormat="1" ht="12.75">
      <c r="A217" s="11">
        <v>302</v>
      </c>
      <c r="B217" s="26" t="s">
        <v>80</v>
      </c>
      <c r="C217" s="22"/>
      <c r="D217" s="22"/>
      <c r="E217" s="22"/>
      <c r="F217" s="22"/>
      <c r="G217" s="22"/>
      <c r="H217" s="22"/>
      <c r="I217" s="22"/>
      <c r="J217" s="51"/>
      <c r="K217" s="22"/>
      <c r="L217" s="22"/>
      <c r="M217" s="56">
        <f>BILANCIO_2016_S!BU27</f>
        <v>10000000</v>
      </c>
      <c r="N217" s="56">
        <f>BILANCIO_2016_S!BV27</f>
        <v>0</v>
      </c>
      <c r="O217" s="56">
        <f>BILANCIO_2016_S!BW27</f>
        <v>14071535.16</v>
      </c>
    </row>
    <row r="218" spans="1:15" s="12" customFormat="1" ht="12.75">
      <c r="A218" s="11">
        <v>303</v>
      </c>
      <c r="B218" s="30" t="s">
        <v>81</v>
      </c>
      <c r="C218" s="22"/>
      <c r="D218" s="22"/>
      <c r="E218" s="22"/>
      <c r="F218" s="22"/>
      <c r="G218" s="22"/>
      <c r="H218" s="22"/>
      <c r="I218" s="22"/>
      <c r="J218" s="51"/>
      <c r="K218" s="22"/>
      <c r="L218" s="22"/>
      <c r="M218" s="56">
        <f>BILANCIO_2016_S!BU28</f>
        <v>0</v>
      </c>
      <c r="N218" s="56">
        <f>BILANCIO_2016_S!BV28</f>
        <v>0</v>
      </c>
      <c r="O218" s="56">
        <f>BILANCIO_2016_S!BW28</f>
        <v>0</v>
      </c>
    </row>
    <row r="219" spans="1:15" s="12" customFormat="1" ht="12.75">
      <c r="A219" s="11">
        <v>304</v>
      </c>
      <c r="B219" s="26" t="s">
        <v>82</v>
      </c>
      <c r="C219" s="22"/>
      <c r="D219" s="22"/>
      <c r="E219" s="22"/>
      <c r="F219" s="22"/>
      <c r="G219" s="22"/>
      <c r="H219" s="22"/>
      <c r="I219" s="22"/>
      <c r="J219" s="51"/>
      <c r="K219" s="22"/>
      <c r="L219" s="22"/>
      <c r="M219" s="56">
        <f>BILANCIO_2016_S!BU29</f>
        <v>0</v>
      </c>
      <c r="N219" s="56">
        <f>BILANCIO_2016_S!BV29</f>
        <v>0</v>
      </c>
      <c r="O219" s="56">
        <f>BILANCIO_2016_S!BW29</f>
        <v>0</v>
      </c>
    </row>
    <row r="220" spans="1:15" s="64" customFormat="1" ht="12.75">
      <c r="A220" s="13">
        <v>300</v>
      </c>
      <c r="B220" s="32" t="s">
        <v>83</v>
      </c>
      <c r="C220" s="107"/>
      <c r="D220" s="107"/>
      <c r="E220" s="107"/>
      <c r="F220" s="107"/>
      <c r="G220" s="107"/>
      <c r="H220" s="107"/>
      <c r="I220" s="107"/>
      <c r="J220" s="110"/>
      <c r="K220" s="107"/>
      <c r="L220" s="107"/>
      <c r="M220" s="65">
        <f>SUM(M216:M219)</f>
        <v>10000000</v>
      </c>
      <c r="N220" s="65">
        <f>SUM(N216:N219)</f>
        <v>0</v>
      </c>
      <c r="O220" s="65">
        <f>SUM(O216:O219)</f>
        <v>14071535.16</v>
      </c>
    </row>
    <row r="221" spans="1:15" s="14" customFormat="1" ht="28.5" customHeight="1">
      <c r="A221" s="13"/>
      <c r="B221" s="29" t="s">
        <v>111</v>
      </c>
      <c r="C221" s="23"/>
      <c r="D221" s="23"/>
      <c r="E221" s="23"/>
      <c r="F221" s="23"/>
      <c r="G221" s="23"/>
      <c r="H221" s="23"/>
      <c r="I221" s="23"/>
      <c r="J221" s="52"/>
      <c r="K221" s="23"/>
      <c r="L221" s="23"/>
      <c r="M221" s="23"/>
      <c r="N221" s="23"/>
      <c r="O221" s="46"/>
    </row>
    <row r="222" spans="1:15" s="12" customFormat="1" ht="12.75">
      <c r="A222" s="15">
        <v>401</v>
      </c>
      <c r="B222" s="26" t="s">
        <v>115</v>
      </c>
      <c r="C222" s="56">
        <f>BILANCIO_2016_S!BK32</f>
        <v>3185370</v>
      </c>
      <c r="D222" s="56">
        <f>BILANCIO_2016_S!BL32</f>
        <v>0</v>
      </c>
      <c r="E222" s="56">
        <f>BILANCIO_2016_S!BM32</f>
        <v>3185370</v>
      </c>
      <c r="F222" s="22"/>
      <c r="G222" s="22"/>
      <c r="H222" s="22"/>
      <c r="I222" s="22"/>
      <c r="J222" s="51"/>
      <c r="K222" s="22"/>
      <c r="L222" s="22"/>
      <c r="M222" s="56">
        <f>BILANCIO_2016_S!BU32</f>
        <v>3185370</v>
      </c>
      <c r="N222" s="56">
        <f>BILANCIO_2016_S!BV32</f>
        <v>0</v>
      </c>
      <c r="O222" s="56">
        <f>BILANCIO_2016_S!BW32</f>
        <v>3185370</v>
      </c>
    </row>
    <row r="223" spans="1:15" s="12" customFormat="1" ht="12.75">
      <c r="A223" s="11">
        <v>402</v>
      </c>
      <c r="B223" s="12" t="s">
        <v>114</v>
      </c>
      <c r="C223" s="56">
        <f>BILANCIO_2016_S!BK33</f>
        <v>0</v>
      </c>
      <c r="D223" s="56">
        <f>BILANCIO_2016_S!BL33</f>
        <v>0</v>
      </c>
      <c r="E223" s="56">
        <f>BILANCIO_2016_S!BM33</f>
        <v>0</v>
      </c>
      <c r="F223" s="22"/>
      <c r="G223" s="22"/>
      <c r="H223" s="22"/>
      <c r="I223" s="22"/>
      <c r="J223" s="51"/>
      <c r="K223" s="22"/>
      <c r="L223" s="22"/>
      <c r="M223" s="56">
        <f>BILANCIO_2016_S!BU33</f>
        <v>0</v>
      </c>
      <c r="N223" s="56">
        <f>BILANCIO_2016_S!BV33</f>
        <v>0</v>
      </c>
      <c r="O223" s="56">
        <f>BILANCIO_2016_S!BW33</f>
        <v>0</v>
      </c>
    </row>
    <row r="224" spans="1:15" s="12" customFormat="1" ht="25.5">
      <c r="A224" s="11">
        <v>403</v>
      </c>
      <c r="B224" s="34" t="s">
        <v>113</v>
      </c>
      <c r="C224" s="56">
        <f>BILANCIO_2016_S!BK34</f>
        <v>0</v>
      </c>
      <c r="D224" s="56">
        <f>BILANCIO_2016_S!BL34</f>
        <v>0</v>
      </c>
      <c r="E224" s="56">
        <f>BILANCIO_2016_S!BM34</f>
        <v>0</v>
      </c>
      <c r="F224" s="22"/>
      <c r="G224" s="22"/>
      <c r="H224" s="22"/>
      <c r="I224" s="22"/>
      <c r="J224" s="51"/>
      <c r="K224" s="22"/>
      <c r="L224" s="22"/>
      <c r="M224" s="56">
        <f>BILANCIO_2016_S!BU34</f>
        <v>1686563</v>
      </c>
      <c r="N224" s="56">
        <f>BILANCIO_2016_S!BV34</f>
        <v>0</v>
      </c>
      <c r="O224" s="56">
        <f>BILANCIO_2016_S!BW34</f>
        <v>1686563</v>
      </c>
    </row>
    <row r="225" spans="1:15" s="12" customFormat="1" ht="12.75">
      <c r="A225" s="11">
        <v>404</v>
      </c>
      <c r="B225" s="12" t="s">
        <v>88</v>
      </c>
      <c r="C225" s="56">
        <f>BILANCIO_2016_S!BK35</f>
        <v>0</v>
      </c>
      <c r="D225" s="56">
        <f>BILANCIO_2016_S!BL35</f>
        <v>0</v>
      </c>
      <c r="E225" s="56">
        <f>BILANCIO_2016_S!BM35</f>
        <v>0</v>
      </c>
      <c r="F225" s="22"/>
      <c r="G225" s="22"/>
      <c r="H225" s="22"/>
      <c r="I225" s="22"/>
      <c r="J225" s="51"/>
      <c r="K225" s="22"/>
      <c r="L225" s="22"/>
      <c r="M225" s="56">
        <f>BILANCIO_2016_S!BU35</f>
        <v>0</v>
      </c>
      <c r="N225" s="56">
        <f>BILANCIO_2016_S!BV35</f>
        <v>0</v>
      </c>
      <c r="O225" s="56">
        <f>BILANCIO_2016_S!BW35</f>
        <v>0</v>
      </c>
    </row>
    <row r="226" spans="1:15" s="64" customFormat="1" ht="12.75">
      <c r="A226" s="13">
        <v>400</v>
      </c>
      <c r="B226" s="32" t="s">
        <v>89</v>
      </c>
      <c r="C226" s="108">
        <f>SUM(C222:C225)</f>
        <v>3185370</v>
      </c>
      <c r="D226" s="108">
        <f>SUM(D222:D225)</f>
        <v>0</v>
      </c>
      <c r="E226" s="108">
        <f>SUM(E222:E225)</f>
        <v>3185370</v>
      </c>
      <c r="F226" s="107"/>
      <c r="G226" s="107"/>
      <c r="H226" s="107"/>
      <c r="I226" s="107"/>
      <c r="J226" s="110"/>
      <c r="K226" s="107"/>
      <c r="L226" s="107"/>
      <c r="M226" s="108">
        <f>SUM(M222:M225)</f>
        <v>4871933</v>
      </c>
      <c r="N226" s="108">
        <f>SUM(N222:N225)</f>
        <v>0</v>
      </c>
      <c r="O226" s="108">
        <f>SUM(O222:O225)</f>
        <v>4871933</v>
      </c>
    </row>
    <row r="227" spans="1:15" s="14" customFormat="1" ht="36" customHeight="1">
      <c r="A227" s="13"/>
      <c r="B227" s="31" t="s">
        <v>105</v>
      </c>
      <c r="C227" s="23"/>
      <c r="D227" s="23"/>
      <c r="E227" s="23"/>
      <c r="F227" s="23"/>
      <c r="G227" s="23"/>
      <c r="H227" s="23"/>
      <c r="I227" s="23"/>
      <c r="J227" s="52"/>
      <c r="K227" s="23"/>
      <c r="L227" s="23"/>
      <c r="M227" s="23"/>
      <c r="N227" s="23"/>
      <c r="O227" s="46"/>
    </row>
    <row r="228" spans="1:15" s="12" customFormat="1" ht="25.5">
      <c r="A228" s="15">
        <v>501</v>
      </c>
      <c r="B228" s="20" t="s">
        <v>91</v>
      </c>
      <c r="C228" s="22"/>
      <c r="D228" s="22"/>
      <c r="E228" s="22"/>
      <c r="F228" s="22"/>
      <c r="G228" s="22"/>
      <c r="H228" s="22"/>
      <c r="I228" s="22"/>
      <c r="J228" s="51"/>
      <c r="K228" s="22"/>
      <c r="L228" s="22"/>
      <c r="M228" s="22"/>
      <c r="N228" s="22"/>
      <c r="O228" s="45"/>
    </row>
    <row r="229" spans="1:15" s="14" customFormat="1" ht="12.75">
      <c r="A229" s="13">
        <v>500</v>
      </c>
      <c r="B229" s="32" t="s">
        <v>92</v>
      </c>
      <c r="C229" s="23"/>
      <c r="D229" s="23"/>
      <c r="E229" s="23"/>
      <c r="F229" s="23"/>
      <c r="G229" s="23"/>
      <c r="H229" s="23"/>
      <c r="I229" s="23"/>
      <c r="J229" s="52"/>
      <c r="K229" s="23"/>
      <c r="L229" s="23"/>
      <c r="M229" s="23"/>
      <c r="N229" s="23"/>
      <c r="O229" s="46"/>
    </row>
    <row r="230" spans="1:15" s="14" customFormat="1" ht="39.75" customHeight="1">
      <c r="A230" s="13"/>
      <c r="B230" s="31" t="s">
        <v>106</v>
      </c>
      <c r="C230" s="23"/>
      <c r="D230" s="23"/>
      <c r="E230" s="23"/>
      <c r="F230" s="23"/>
      <c r="G230" s="23"/>
      <c r="H230" s="23"/>
      <c r="I230" s="23"/>
      <c r="J230" s="52"/>
      <c r="K230" s="23"/>
      <c r="L230" s="23"/>
      <c r="M230" s="23"/>
      <c r="N230" s="23"/>
      <c r="O230" s="46"/>
    </row>
    <row r="231" spans="1:15" s="12" customFormat="1" ht="12.75">
      <c r="A231" s="15">
        <v>701</v>
      </c>
      <c r="B231" s="12" t="s">
        <v>95</v>
      </c>
      <c r="C231" s="22"/>
      <c r="D231" s="22"/>
      <c r="E231" s="22"/>
      <c r="F231" s="22"/>
      <c r="G231" s="22"/>
      <c r="H231" s="22"/>
      <c r="I231" s="56">
        <f>BILANCIO_2016_S!BQ41</f>
        <v>50000</v>
      </c>
      <c r="J231" s="51"/>
      <c r="K231" s="56">
        <f>BILANCIO_2016_S!BS41</f>
        <v>50000</v>
      </c>
      <c r="L231" s="22"/>
      <c r="M231" s="56">
        <f>BILANCIO_2016_S!BU41</f>
        <v>50000</v>
      </c>
      <c r="N231" s="56">
        <f>BILANCIO_2016_S!BV41</f>
        <v>0</v>
      </c>
      <c r="O231" s="56">
        <f>BILANCIO_2016_S!BW41</f>
        <v>50000</v>
      </c>
    </row>
    <row r="232" spans="1:15" s="12" customFormat="1" ht="12.75">
      <c r="A232" s="11">
        <v>702</v>
      </c>
      <c r="B232" s="12" t="s">
        <v>96</v>
      </c>
      <c r="C232" s="22"/>
      <c r="D232" s="22"/>
      <c r="E232" s="22"/>
      <c r="F232" s="22"/>
      <c r="G232" s="22"/>
      <c r="H232" s="22"/>
      <c r="I232" s="56">
        <f>BILANCIO_2016_S!BQ42</f>
        <v>6075000</v>
      </c>
      <c r="J232" s="51"/>
      <c r="K232" s="56">
        <f>BILANCIO_2016_S!BS42</f>
        <v>7013929.63</v>
      </c>
      <c r="L232" s="22"/>
      <c r="M232" s="56">
        <f>BILANCIO_2016_S!BU42</f>
        <v>6075000</v>
      </c>
      <c r="N232" s="56">
        <f>BILANCIO_2016_S!BV42</f>
        <v>0</v>
      </c>
      <c r="O232" s="56">
        <f>BILANCIO_2016_S!BW42</f>
        <v>7013929.63</v>
      </c>
    </row>
    <row r="233" spans="1:15" s="64" customFormat="1" ht="15.75" customHeight="1">
      <c r="A233" s="16">
        <v>700</v>
      </c>
      <c r="B233" s="32" t="s">
        <v>112</v>
      </c>
      <c r="C233" s="111"/>
      <c r="D233" s="111"/>
      <c r="E233" s="111"/>
      <c r="F233" s="111"/>
      <c r="G233" s="111"/>
      <c r="H233" s="111"/>
      <c r="I233" s="112">
        <f>SUM(I231:I232)</f>
        <v>6125000</v>
      </c>
      <c r="J233" s="113"/>
      <c r="K233" s="114">
        <f>SUM(K231:K232)</f>
        <v>7063929.63</v>
      </c>
      <c r="L233" s="111"/>
      <c r="M233" s="114">
        <f>SUM(M231:M232)</f>
        <v>6125000</v>
      </c>
      <c r="N233" s="114">
        <f>SUM(N231:N232)</f>
        <v>0</v>
      </c>
      <c r="O233" s="114">
        <f>SUM(O231:O232)</f>
        <v>7063929.63</v>
      </c>
    </row>
    <row r="234" spans="1:15" s="64" customFormat="1" ht="15" customHeight="1">
      <c r="A234" s="70" t="s">
        <v>23</v>
      </c>
      <c r="B234" s="71"/>
      <c r="C234" s="116">
        <f>C207+C214+C220+C226+C229+C233</f>
        <v>3294990</v>
      </c>
      <c r="D234" s="116">
        <f aca="true" t="shared" si="0" ref="D234:K234">D207+D214+D220+D226+D229+D233</f>
        <v>0</v>
      </c>
      <c r="E234" s="116">
        <f t="shared" si="0"/>
        <v>3294990</v>
      </c>
      <c r="F234" s="116">
        <f t="shared" si="0"/>
        <v>0</v>
      </c>
      <c r="G234" s="116">
        <f t="shared" si="0"/>
        <v>0</v>
      </c>
      <c r="H234" s="116">
        <f t="shared" si="0"/>
        <v>0</v>
      </c>
      <c r="I234" s="116">
        <f t="shared" si="0"/>
        <v>6125000</v>
      </c>
      <c r="J234" s="117"/>
      <c r="K234" s="116">
        <f t="shared" si="0"/>
        <v>7063929.63</v>
      </c>
      <c r="L234" s="116">
        <f>L207+L214+L220+L226+L229+L233</f>
        <v>0</v>
      </c>
      <c r="M234" s="116">
        <f>M207+M214+M220+M226+M229+M233</f>
        <v>110711738.46000001</v>
      </c>
      <c r="N234" s="116">
        <f>N207+N214+N220+N226+N229+N233</f>
        <v>496103.01</v>
      </c>
      <c r="O234" s="118">
        <f>O207+O214+O220+O226+O229+O233</f>
        <v>162973406.95999998</v>
      </c>
    </row>
    <row r="235" spans="1:17" s="17" customFormat="1" ht="15" customHeight="1">
      <c r="A235" s="5" t="s">
        <v>24</v>
      </c>
      <c r="B235" s="39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</sheetData>
  <sheetProtection/>
  <mergeCells count="112">
    <mergeCell ref="F8:H8"/>
    <mergeCell ref="C7:E7"/>
    <mergeCell ref="F7:H7"/>
    <mergeCell ref="I7:K7"/>
    <mergeCell ref="L7:N7"/>
    <mergeCell ref="F191:H191"/>
    <mergeCell ref="I191:K191"/>
    <mergeCell ref="C192:E192"/>
    <mergeCell ref="F192:H192"/>
    <mergeCell ref="I192:K192"/>
    <mergeCell ref="A149:A150"/>
    <mergeCell ref="A188:B188"/>
    <mergeCell ref="A191:B194"/>
    <mergeCell ref="C191:E191"/>
    <mergeCell ref="C193:D193"/>
    <mergeCell ref="E193:E194"/>
    <mergeCell ref="I147:J147"/>
    <mergeCell ref="K147:K148"/>
    <mergeCell ref="L147:M147"/>
    <mergeCell ref="N147:N148"/>
    <mergeCell ref="I145:K145"/>
    <mergeCell ref="L145:N145"/>
    <mergeCell ref="O145:Q145"/>
    <mergeCell ref="I146:K146"/>
    <mergeCell ref="L146:N146"/>
    <mergeCell ref="O146:Q146"/>
    <mergeCell ref="F100:H100"/>
    <mergeCell ref="A145:B148"/>
    <mergeCell ref="C145:E145"/>
    <mergeCell ref="F145:H145"/>
    <mergeCell ref="C146:E146"/>
    <mergeCell ref="F146:H146"/>
    <mergeCell ref="C147:D147"/>
    <mergeCell ref="E147:E148"/>
    <mergeCell ref="F147:G147"/>
    <mergeCell ref="H147:H148"/>
    <mergeCell ref="L100:N100"/>
    <mergeCell ref="O100:Q100"/>
    <mergeCell ref="C101:D101"/>
    <mergeCell ref="E101:E102"/>
    <mergeCell ref="F101:G101"/>
    <mergeCell ref="H101:H102"/>
    <mergeCell ref="I101:J101"/>
    <mergeCell ref="K101:K102"/>
    <mergeCell ref="L101:M101"/>
    <mergeCell ref="N101:N102"/>
    <mergeCell ref="F55:G55"/>
    <mergeCell ref="H55:H56"/>
    <mergeCell ref="N55:N56"/>
    <mergeCell ref="O55:P55"/>
    <mergeCell ref="I55:J55"/>
    <mergeCell ref="K55:K56"/>
    <mergeCell ref="L55:M55"/>
    <mergeCell ref="I53:K53"/>
    <mergeCell ref="L53:N53"/>
    <mergeCell ref="O54:Q54"/>
    <mergeCell ref="A50:B50"/>
    <mergeCell ref="C54:E54"/>
    <mergeCell ref="I54:K54"/>
    <mergeCell ref="A53:B56"/>
    <mergeCell ref="Q55:Q56"/>
    <mergeCell ref="C55:D55"/>
    <mergeCell ref="E55:E56"/>
    <mergeCell ref="A11:A12"/>
    <mergeCell ref="N9:N10"/>
    <mergeCell ref="K9:K10"/>
    <mergeCell ref="I9:J9"/>
    <mergeCell ref="O7:Q7"/>
    <mergeCell ref="A57:A58"/>
    <mergeCell ref="C8:E8"/>
    <mergeCell ref="I8:K8"/>
    <mergeCell ref="O9:P9"/>
    <mergeCell ref="Q9:Q10"/>
    <mergeCell ref="L8:N8"/>
    <mergeCell ref="O8:Q8"/>
    <mergeCell ref="L9:M9"/>
    <mergeCell ref="L54:N54"/>
    <mergeCell ref="I100:K100"/>
    <mergeCell ref="A96:B96"/>
    <mergeCell ref="C9:D9"/>
    <mergeCell ref="A7:B10"/>
    <mergeCell ref="H9:H10"/>
    <mergeCell ref="E9:E10"/>
    <mergeCell ref="F9:G9"/>
    <mergeCell ref="C53:E53"/>
    <mergeCell ref="F53:H53"/>
    <mergeCell ref="F54:H54"/>
    <mergeCell ref="A103:A104"/>
    <mergeCell ref="A142:B142"/>
    <mergeCell ref="O53:Q53"/>
    <mergeCell ref="A99:B102"/>
    <mergeCell ref="C99:E99"/>
    <mergeCell ref="F99:H99"/>
    <mergeCell ref="I99:K99"/>
    <mergeCell ref="L99:N99"/>
    <mergeCell ref="O99:Q99"/>
    <mergeCell ref="C100:E100"/>
    <mergeCell ref="L191:L192"/>
    <mergeCell ref="M191:O192"/>
    <mergeCell ref="O101:P101"/>
    <mergeCell ref="Q101:Q102"/>
    <mergeCell ref="O147:P147"/>
    <mergeCell ref="Q147:Q148"/>
    <mergeCell ref="O193:O194"/>
    <mergeCell ref="A195:A196"/>
    <mergeCell ref="A234:B234"/>
    <mergeCell ref="L193:L194"/>
    <mergeCell ref="F193:G193"/>
    <mergeCell ref="H193:H194"/>
    <mergeCell ref="I193:J193"/>
    <mergeCell ref="K193:K194"/>
    <mergeCell ref="M193:N193"/>
  </mergeCells>
  <printOptions/>
  <pageMargins left="0.33" right="0.34" top="0.41" bottom="0.42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4"/>
  <sheetViews>
    <sheetView workbookViewId="0" topLeftCell="A1">
      <pane xSplit="1" ySplit="6" topLeftCell="AG22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G19" sqref="AG19"/>
    </sheetView>
  </sheetViews>
  <sheetFormatPr defaultColWidth="9.33203125" defaultRowHeight="12.75"/>
  <cols>
    <col min="1" max="1" width="10.66015625" style="25" customWidth="1"/>
    <col min="2" max="2" width="24.5" style="25" customWidth="1"/>
    <col min="3" max="29" width="10.66015625" style="106" customWidth="1"/>
    <col min="30" max="31" width="14" style="106" customWidth="1"/>
    <col min="32" max="32" width="13.83203125" style="106" customWidth="1"/>
    <col min="33" max="65" width="10.66015625" style="106" customWidth="1"/>
    <col min="66" max="72" width="10.66015625" style="25" customWidth="1"/>
    <col min="73" max="73" width="14.66015625" style="25" customWidth="1"/>
    <col min="74" max="16384" width="10.66015625" style="25" customWidth="1"/>
  </cols>
  <sheetData>
    <row r="1" ht="12.75">
      <c r="B1" s="25" t="s">
        <v>31</v>
      </c>
    </row>
    <row r="2" spans="2:69" ht="12.75">
      <c r="B2" s="25" t="s">
        <v>14</v>
      </c>
      <c r="C2" s="106">
        <v>1</v>
      </c>
      <c r="F2" s="106">
        <v>2</v>
      </c>
      <c r="I2" s="106">
        <v>3</v>
      </c>
      <c r="L2" s="106">
        <v>4</v>
      </c>
      <c r="O2" s="106">
        <v>5</v>
      </c>
      <c r="R2" s="106">
        <v>6</v>
      </c>
      <c r="U2" s="106">
        <v>7</v>
      </c>
      <c r="X2" s="106">
        <v>8</v>
      </c>
      <c r="AA2" s="106">
        <v>9</v>
      </c>
      <c r="AD2" s="106">
        <v>10</v>
      </c>
      <c r="AG2" s="106">
        <v>11</v>
      </c>
      <c r="AJ2" s="106">
        <v>12</v>
      </c>
      <c r="AM2" s="106">
        <v>13</v>
      </c>
      <c r="AP2" s="106">
        <v>14</v>
      </c>
      <c r="AS2" s="106">
        <v>15</v>
      </c>
      <c r="AV2" s="106">
        <v>16</v>
      </c>
      <c r="AY2" s="106">
        <v>17</v>
      </c>
      <c r="BB2" s="106">
        <v>18</v>
      </c>
      <c r="BE2" s="106">
        <v>19</v>
      </c>
      <c r="BH2" s="106">
        <v>20</v>
      </c>
      <c r="BK2" s="106">
        <v>50</v>
      </c>
      <c r="BN2" s="25">
        <v>60</v>
      </c>
      <c r="BQ2" s="25">
        <v>99</v>
      </c>
    </row>
    <row r="3" spans="2:73" ht="12.75">
      <c r="B3" s="25" t="s">
        <v>32</v>
      </c>
      <c r="C3" s="106" t="s">
        <v>33</v>
      </c>
      <c r="F3" s="106" t="s">
        <v>34</v>
      </c>
      <c r="I3" s="106" t="s">
        <v>35</v>
      </c>
      <c r="L3" s="106" t="s">
        <v>36</v>
      </c>
      <c r="O3" s="106" t="s">
        <v>37</v>
      </c>
      <c r="R3" s="106" t="s">
        <v>38</v>
      </c>
      <c r="U3" s="106" t="s">
        <v>39</v>
      </c>
      <c r="X3" s="106" t="s">
        <v>40</v>
      </c>
      <c r="AA3" s="106" t="s">
        <v>41</v>
      </c>
      <c r="AD3" s="106" t="s">
        <v>42</v>
      </c>
      <c r="AG3" s="106" t="s">
        <v>43</v>
      </c>
      <c r="AJ3" s="106" t="s">
        <v>44</v>
      </c>
      <c r="AM3" s="106" t="s">
        <v>45</v>
      </c>
      <c r="AP3" s="106" t="s">
        <v>46</v>
      </c>
      <c r="AS3" s="106" t="s">
        <v>47</v>
      </c>
      <c r="AV3" s="106" t="s">
        <v>48</v>
      </c>
      <c r="AY3" s="106" t="s">
        <v>49</v>
      </c>
      <c r="BB3" s="106" t="s">
        <v>50</v>
      </c>
      <c r="BE3" s="106" t="s">
        <v>51</v>
      </c>
      <c r="BH3" s="106" t="s">
        <v>52</v>
      </c>
      <c r="BK3" s="106" t="s">
        <v>53</v>
      </c>
      <c r="BN3" s="25" t="s">
        <v>54</v>
      </c>
      <c r="BQ3" s="25" t="s">
        <v>55</v>
      </c>
      <c r="BT3" s="25" t="s">
        <v>56</v>
      </c>
      <c r="BU3" s="25" t="s">
        <v>57</v>
      </c>
    </row>
    <row r="4" spans="3:75" ht="12.75">
      <c r="C4" s="106" t="s">
        <v>58</v>
      </c>
      <c r="D4" s="106" t="s">
        <v>59</v>
      </c>
      <c r="E4" s="106" t="s">
        <v>60</v>
      </c>
      <c r="F4" s="106" t="s">
        <v>58</v>
      </c>
      <c r="G4" s="106" t="s">
        <v>59</v>
      </c>
      <c r="H4" s="106" t="s">
        <v>60</v>
      </c>
      <c r="I4" s="106" t="s">
        <v>58</v>
      </c>
      <c r="J4" s="106" t="s">
        <v>59</v>
      </c>
      <c r="K4" s="106" t="s">
        <v>60</v>
      </c>
      <c r="L4" s="106" t="s">
        <v>58</v>
      </c>
      <c r="M4" s="106" t="s">
        <v>59</v>
      </c>
      <c r="N4" s="106" t="s">
        <v>60</v>
      </c>
      <c r="O4" s="106" t="s">
        <v>58</v>
      </c>
      <c r="P4" s="106" t="s">
        <v>59</v>
      </c>
      <c r="Q4" s="106" t="s">
        <v>60</v>
      </c>
      <c r="R4" s="106" t="s">
        <v>58</v>
      </c>
      <c r="S4" s="106" t="s">
        <v>59</v>
      </c>
      <c r="T4" s="106" t="s">
        <v>60</v>
      </c>
      <c r="U4" s="106" t="s">
        <v>58</v>
      </c>
      <c r="V4" s="106" t="s">
        <v>59</v>
      </c>
      <c r="W4" s="106" t="s">
        <v>60</v>
      </c>
      <c r="X4" s="106" t="s">
        <v>58</v>
      </c>
      <c r="Y4" s="106" t="s">
        <v>59</v>
      </c>
      <c r="Z4" s="106" t="s">
        <v>60</v>
      </c>
      <c r="AA4" s="106" t="s">
        <v>58</v>
      </c>
      <c r="AB4" s="106" t="s">
        <v>59</v>
      </c>
      <c r="AC4" s="106" t="s">
        <v>60</v>
      </c>
      <c r="AD4" s="106" t="s">
        <v>58</v>
      </c>
      <c r="AE4" s="106" t="s">
        <v>59</v>
      </c>
      <c r="AF4" s="106" t="s">
        <v>60</v>
      </c>
      <c r="AG4" s="106" t="s">
        <v>58</v>
      </c>
      <c r="AH4" s="106" t="s">
        <v>59</v>
      </c>
      <c r="AI4" s="106" t="s">
        <v>60</v>
      </c>
      <c r="AJ4" s="106" t="s">
        <v>58</v>
      </c>
      <c r="AK4" s="106" t="s">
        <v>59</v>
      </c>
      <c r="AL4" s="106" t="s">
        <v>60</v>
      </c>
      <c r="AM4" s="106" t="s">
        <v>58</v>
      </c>
      <c r="AN4" s="106" t="s">
        <v>59</v>
      </c>
      <c r="AO4" s="106" t="s">
        <v>60</v>
      </c>
      <c r="AP4" s="106" t="s">
        <v>58</v>
      </c>
      <c r="AQ4" s="106" t="s">
        <v>59</v>
      </c>
      <c r="AR4" s="106" t="s">
        <v>60</v>
      </c>
      <c r="AS4" s="106" t="s">
        <v>58</v>
      </c>
      <c r="AT4" s="106" t="s">
        <v>59</v>
      </c>
      <c r="AU4" s="106" t="s">
        <v>60</v>
      </c>
      <c r="AV4" s="106" t="s">
        <v>58</v>
      </c>
      <c r="AW4" s="106" t="s">
        <v>59</v>
      </c>
      <c r="AX4" s="106" t="s">
        <v>60</v>
      </c>
      <c r="AY4" s="106" t="s">
        <v>58</v>
      </c>
      <c r="AZ4" s="106" t="s">
        <v>59</v>
      </c>
      <c r="BA4" s="106" t="s">
        <v>60</v>
      </c>
      <c r="BB4" s="106" t="s">
        <v>58</v>
      </c>
      <c r="BC4" s="106" t="s">
        <v>59</v>
      </c>
      <c r="BD4" s="106" t="s">
        <v>60</v>
      </c>
      <c r="BE4" s="106" t="s">
        <v>58</v>
      </c>
      <c r="BF4" s="106" t="s">
        <v>59</v>
      </c>
      <c r="BG4" s="106" t="s">
        <v>60</v>
      </c>
      <c r="BH4" s="106" t="s">
        <v>58</v>
      </c>
      <c r="BI4" s="106" t="s">
        <v>59</v>
      </c>
      <c r="BJ4" s="106" t="s">
        <v>60</v>
      </c>
      <c r="BK4" s="106" t="s">
        <v>58</v>
      </c>
      <c r="BL4" s="106" t="s">
        <v>59</v>
      </c>
      <c r="BM4" s="106" t="s">
        <v>60</v>
      </c>
      <c r="BN4" s="25" t="s">
        <v>58</v>
      </c>
      <c r="BO4" s="25" t="s">
        <v>59</v>
      </c>
      <c r="BP4" s="25" t="s">
        <v>60</v>
      </c>
      <c r="BQ4" s="25" t="s">
        <v>58</v>
      </c>
      <c r="BR4" s="25" t="s">
        <v>59</v>
      </c>
      <c r="BS4" s="25" t="s">
        <v>60</v>
      </c>
      <c r="BT4" s="25" t="s">
        <v>58</v>
      </c>
      <c r="BU4" s="25" t="s">
        <v>58</v>
      </c>
      <c r="BV4" s="25" t="s">
        <v>59</v>
      </c>
      <c r="BW4" s="25" t="s">
        <v>60</v>
      </c>
    </row>
    <row r="5" spans="2:73" ht="12.75">
      <c r="B5" s="25" t="s">
        <v>61</v>
      </c>
      <c r="BT5" s="25">
        <v>0</v>
      </c>
      <c r="BU5" s="25">
        <v>0</v>
      </c>
    </row>
    <row r="6" spans="2:3" ht="12.75">
      <c r="B6" s="25" t="s">
        <v>15</v>
      </c>
      <c r="C6" s="106" t="s">
        <v>62</v>
      </c>
    </row>
    <row r="7" spans="1:75" ht="12.75">
      <c r="A7" s="25">
        <v>101</v>
      </c>
      <c r="B7" s="25" t="s">
        <v>63</v>
      </c>
      <c r="C7" s="106">
        <v>4691387</v>
      </c>
      <c r="D7" s="106">
        <v>0</v>
      </c>
      <c r="E7" s="106">
        <v>5234805.07</v>
      </c>
      <c r="F7" s="106">
        <v>0</v>
      </c>
      <c r="G7" s="106">
        <v>0</v>
      </c>
      <c r="H7" s="106">
        <v>0</v>
      </c>
      <c r="I7" s="106">
        <v>590000</v>
      </c>
      <c r="J7" s="106">
        <v>0</v>
      </c>
      <c r="K7" s="106">
        <v>619907.29</v>
      </c>
      <c r="L7" s="106">
        <v>1866</v>
      </c>
      <c r="M7" s="106">
        <v>0</v>
      </c>
      <c r="N7" s="106">
        <v>2833.96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1608</v>
      </c>
      <c r="V7" s="106">
        <v>0</v>
      </c>
      <c r="W7" s="106">
        <v>8874.95</v>
      </c>
      <c r="X7" s="106">
        <v>115800</v>
      </c>
      <c r="Y7" s="106">
        <v>0</v>
      </c>
      <c r="Z7" s="106">
        <v>119776.44</v>
      </c>
      <c r="AA7" s="106">
        <v>37500</v>
      </c>
      <c r="AB7" s="106">
        <v>0</v>
      </c>
      <c r="AC7" s="106">
        <v>80428.76</v>
      </c>
      <c r="AD7" s="106">
        <v>2576900</v>
      </c>
      <c r="AE7" s="106">
        <v>0</v>
      </c>
      <c r="AF7" s="106">
        <v>2705251.54</v>
      </c>
      <c r="AG7" s="106">
        <v>10000</v>
      </c>
      <c r="AH7" s="106">
        <v>0</v>
      </c>
      <c r="AI7" s="106">
        <v>15485.43</v>
      </c>
      <c r="AJ7" s="106">
        <v>1169</v>
      </c>
      <c r="AK7" s="106">
        <v>0</v>
      </c>
      <c r="AL7" s="106">
        <v>6633.22</v>
      </c>
      <c r="AM7" s="106">
        <v>0</v>
      </c>
      <c r="AN7" s="106">
        <v>0</v>
      </c>
      <c r="AO7" s="106">
        <v>0</v>
      </c>
      <c r="AP7" s="106">
        <v>73121</v>
      </c>
      <c r="AQ7" s="106">
        <v>0</v>
      </c>
      <c r="AR7" s="106">
        <v>89073.21</v>
      </c>
      <c r="AS7" s="106">
        <v>2102063</v>
      </c>
      <c r="AT7" s="106">
        <v>0</v>
      </c>
      <c r="AU7" s="106">
        <v>2220484.52</v>
      </c>
      <c r="AV7" s="106">
        <v>111118</v>
      </c>
      <c r="AW7" s="106">
        <v>0</v>
      </c>
      <c r="AX7" s="106">
        <v>149503.15</v>
      </c>
      <c r="AY7" s="106">
        <v>0</v>
      </c>
      <c r="AZ7" s="106">
        <v>0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0</v>
      </c>
      <c r="BG7" s="106">
        <v>0</v>
      </c>
      <c r="BH7" s="106">
        <v>0</v>
      </c>
      <c r="BI7" s="106">
        <v>0</v>
      </c>
      <c r="BJ7" s="106">
        <v>0</v>
      </c>
      <c r="BK7" s="106">
        <v>0</v>
      </c>
      <c r="BL7" s="106">
        <v>0</v>
      </c>
      <c r="BM7" s="106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10312532</v>
      </c>
      <c r="BV7" s="25">
        <v>0</v>
      </c>
      <c r="BW7" s="25">
        <v>11253057.54</v>
      </c>
    </row>
    <row r="8" spans="1:75" ht="12.75">
      <c r="A8" s="25">
        <v>102</v>
      </c>
      <c r="B8" s="25" t="s">
        <v>64</v>
      </c>
      <c r="C8" s="106">
        <v>581500</v>
      </c>
      <c r="D8" s="106">
        <v>0</v>
      </c>
      <c r="E8" s="106">
        <v>773648.26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250000</v>
      </c>
      <c r="M8" s="106">
        <v>0</v>
      </c>
      <c r="N8" s="106">
        <v>250697.24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0</v>
      </c>
      <c r="AG8" s="106">
        <v>0</v>
      </c>
      <c r="AH8" s="106">
        <v>0</v>
      </c>
      <c r="AI8" s="106">
        <v>0</v>
      </c>
      <c r="AJ8" s="106">
        <v>0</v>
      </c>
      <c r="AK8" s="106">
        <v>0</v>
      </c>
      <c r="AL8" s="106">
        <v>0</v>
      </c>
      <c r="AM8" s="106">
        <v>0</v>
      </c>
      <c r="AN8" s="106">
        <v>0</v>
      </c>
      <c r="AO8" s="106">
        <v>0</v>
      </c>
      <c r="AP8" s="106">
        <v>0</v>
      </c>
      <c r="AQ8" s="106">
        <v>0</v>
      </c>
      <c r="AR8" s="106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0</v>
      </c>
      <c r="AX8" s="106">
        <v>0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0</v>
      </c>
      <c r="BG8" s="106">
        <v>0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831500</v>
      </c>
      <c r="BV8" s="25">
        <v>0</v>
      </c>
      <c r="BW8" s="25">
        <v>1024345.5</v>
      </c>
    </row>
    <row r="9" spans="1:75" ht="12.75">
      <c r="A9" s="25">
        <v>103</v>
      </c>
      <c r="B9" s="25" t="s">
        <v>65</v>
      </c>
      <c r="C9" s="106">
        <v>2488227.19</v>
      </c>
      <c r="D9" s="106">
        <v>0</v>
      </c>
      <c r="E9" s="106">
        <v>3785758.74</v>
      </c>
      <c r="F9" s="106">
        <v>0</v>
      </c>
      <c r="G9" s="106">
        <v>0</v>
      </c>
      <c r="H9" s="106">
        <v>0</v>
      </c>
      <c r="I9" s="106">
        <v>613639.4</v>
      </c>
      <c r="J9" s="106">
        <v>0</v>
      </c>
      <c r="K9" s="106">
        <v>897990.74</v>
      </c>
      <c r="L9" s="106">
        <v>4294610.11</v>
      </c>
      <c r="M9" s="106">
        <v>0</v>
      </c>
      <c r="N9" s="106">
        <v>5386156.21</v>
      </c>
      <c r="O9" s="106">
        <v>16000</v>
      </c>
      <c r="P9" s="106">
        <v>0</v>
      </c>
      <c r="Q9" s="106">
        <v>30642.4</v>
      </c>
      <c r="R9" s="106">
        <v>0</v>
      </c>
      <c r="S9" s="106">
        <v>0</v>
      </c>
      <c r="T9" s="106">
        <v>0</v>
      </c>
      <c r="U9" s="106">
        <v>20000</v>
      </c>
      <c r="V9" s="106">
        <v>0</v>
      </c>
      <c r="W9" s="106">
        <v>25585.53</v>
      </c>
      <c r="X9" s="106">
        <v>5000</v>
      </c>
      <c r="Y9" s="106">
        <v>0</v>
      </c>
      <c r="Z9" s="106">
        <v>5000</v>
      </c>
      <c r="AA9" s="106">
        <v>0</v>
      </c>
      <c r="AB9" s="106">
        <v>0</v>
      </c>
      <c r="AC9" s="106">
        <v>77650.27</v>
      </c>
      <c r="AD9" s="106">
        <v>1962582.93</v>
      </c>
      <c r="AE9" s="106">
        <v>0</v>
      </c>
      <c r="AF9" s="106">
        <v>3155885.16</v>
      </c>
      <c r="AG9" s="106">
        <v>32133</v>
      </c>
      <c r="AH9" s="106">
        <v>0</v>
      </c>
      <c r="AI9" s="106">
        <v>32998.09</v>
      </c>
      <c r="AJ9" s="106">
        <v>0</v>
      </c>
      <c r="AK9" s="106">
        <v>0</v>
      </c>
      <c r="AL9" s="106">
        <v>79848.29</v>
      </c>
      <c r="AM9" s="106">
        <v>0</v>
      </c>
      <c r="AN9" s="106">
        <v>0</v>
      </c>
      <c r="AO9" s="106">
        <v>0</v>
      </c>
      <c r="AP9" s="106">
        <v>1000</v>
      </c>
      <c r="AQ9" s="106">
        <v>0</v>
      </c>
      <c r="AR9" s="106">
        <v>817692.46</v>
      </c>
      <c r="AS9" s="106">
        <v>0</v>
      </c>
      <c r="AT9" s="106">
        <v>0</v>
      </c>
      <c r="AU9" s="106">
        <v>4971997.7</v>
      </c>
      <c r="AV9" s="106">
        <v>2562</v>
      </c>
      <c r="AW9" s="106">
        <v>0</v>
      </c>
      <c r="AX9" s="106">
        <v>332889.74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9435754.63</v>
      </c>
      <c r="BV9" s="25">
        <v>0</v>
      </c>
      <c r="BW9" s="25">
        <v>19600095.33</v>
      </c>
    </row>
    <row r="10" spans="1:75" ht="12.75">
      <c r="A10" s="25">
        <v>104</v>
      </c>
      <c r="B10" s="25" t="s">
        <v>17</v>
      </c>
      <c r="C10" s="106">
        <v>21074972.98</v>
      </c>
      <c r="D10" s="106">
        <v>0</v>
      </c>
      <c r="E10" s="106">
        <v>36305327.46</v>
      </c>
      <c r="F10" s="106">
        <v>0</v>
      </c>
      <c r="G10" s="106">
        <v>0</v>
      </c>
      <c r="H10" s="106">
        <v>0</v>
      </c>
      <c r="I10" s="106">
        <v>30500</v>
      </c>
      <c r="J10" s="106">
        <v>0</v>
      </c>
      <c r="K10" s="106">
        <v>30500</v>
      </c>
      <c r="L10" s="106">
        <v>1182000</v>
      </c>
      <c r="M10" s="106">
        <v>0</v>
      </c>
      <c r="N10" s="106">
        <v>2167709.58</v>
      </c>
      <c r="O10" s="106">
        <v>210000</v>
      </c>
      <c r="P10" s="106">
        <v>0</v>
      </c>
      <c r="Q10" s="106">
        <v>321560.92</v>
      </c>
      <c r="R10" s="106">
        <v>0</v>
      </c>
      <c r="S10" s="106">
        <v>0</v>
      </c>
      <c r="T10" s="106">
        <v>0</v>
      </c>
      <c r="U10" s="106">
        <v>425699</v>
      </c>
      <c r="V10" s="106">
        <v>0</v>
      </c>
      <c r="W10" s="106">
        <v>636582.45</v>
      </c>
      <c r="X10" s="106">
        <v>150</v>
      </c>
      <c r="Y10" s="106">
        <v>0</v>
      </c>
      <c r="Z10" s="106">
        <v>55705.55</v>
      </c>
      <c r="AA10" s="106">
        <v>100</v>
      </c>
      <c r="AB10" s="106">
        <v>0</v>
      </c>
      <c r="AC10" s="106">
        <v>200</v>
      </c>
      <c r="AD10" s="106">
        <v>56230</v>
      </c>
      <c r="AE10" s="106">
        <v>0</v>
      </c>
      <c r="AF10" s="106">
        <v>56230</v>
      </c>
      <c r="AG10" s="106">
        <v>0</v>
      </c>
      <c r="AH10" s="106">
        <v>0</v>
      </c>
      <c r="AI10" s="106">
        <v>0</v>
      </c>
      <c r="AJ10" s="106">
        <v>0</v>
      </c>
      <c r="AK10" s="106">
        <v>0</v>
      </c>
      <c r="AL10" s="106">
        <v>319442.78</v>
      </c>
      <c r="AM10" s="106">
        <v>0</v>
      </c>
      <c r="AN10" s="106">
        <v>0</v>
      </c>
      <c r="AO10" s="106">
        <v>0</v>
      </c>
      <c r="AP10" s="106">
        <v>0</v>
      </c>
      <c r="AQ10" s="106">
        <v>0</v>
      </c>
      <c r="AR10" s="106">
        <v>1029138.75</v>
      </c>
      <c r="AS10" s="106">
        <v>0</v>
      </c>
      <c r="AT10" s="106">
        <v>0</v>
      </c>
      <c r="AU10" s="106">
        <v>19310.11</v>
      </c>
      <c r="AV10" s="106">
        <v>59192</v>
      </c>
      <c r="AW10" s="106">
        <v>0</v>
      </c>
      <c r="AX10" s="106">
        <v>274615.43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23038843.98</v>
      </c>
      <c r="BV10" s="25">
        <v>0</v>
      </c>
      <c r="BW10" s="25">
        <v>41216323.03</v>
      </c>
    </row>
    <row r="13" spans="1:75" ht="12.75">
      <c r="A13" s="25">
        <v>107</v>
      </c>
      <c r="B13" s="25" t="s">
        <v>66</v>
      </c>
      <c r="C13" s="106">
        <v>392534</v>
      </c>
      <c r="D13" s="106">
        <v>0</v>
      </c>
      <c r="E13" s="106">
        <v>392534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1053020</v>
      </c>
      <c r="M13" s="106">
        <v>0</v>
      </c>
      <c r="N13" s="106">
        <v>1053020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220</v>
      </c>
      <c r="Y13" s="106">
        <v>0</v>
      </c>
      <c r="Z13" s="106">
        <v>220</v>
      </c>
      <c r="AA13" s="106">
        <v>18330</v>
      </c>
      <c r="AB13" s="106">
        <v>0</v>
      </c>
      <c r="AC13" s="106">
        <v>18330</v>
      </c>
      <c r="AD13" s="106">
        <v>2065215</v>
      </c>
      <c r="AE13" s="106">
        <v>0</v>
      </c>
      <c r="AF13" s="106">
        <v>2065215</v>
      </c>
      <c r="AG13" s="106">
        <v>0</v>
      </c>
      <c r="AH13" s="106">
        <v>0</v>
      </c>
      <c r="AI13" s="106">
        <v>0</v>
      </c>
      <c r="AJ13" s="106">
        <v>0</v>
      </c>
      <c r="AK13" s="106">
        <v>0</v>
      </c>
      <c r="AL13" s="106">
        <v>0</v>
      </c>
      <c r="AM13" s="106">
        <v>0</v>
      </c>
      <c r="AN13" s="106">
        <v>0</v>
      </c>
      <c r="AO13" s="106">
        <v>0</v>
      </c>
      <c r="AP13" s="106">
        <v>65022</v>
      </c>
      <c r="AQ13" s="106">
        <v>0</v>
      </c>
      <c r="AR13" s="106">
        <v>65022</v>
      </c>
      <c r="AS13" s="106">
        <v>0</v>
      </c>
      <c r="AT13" s="106">
        <v>0</v>
      </c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109620</v>
      </c>
      <c r="BL13" s="106">
        <v>0</v>
      </c>
      <c r="BM13" s="106">
        <v>109620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3703961</v>
      </c>
      <c r="BV13" s="25">
        <v>0</v>
      </c>
      <c r="BW13" s="25">
        <v>3703961</v>
      </c>
    </row>
    <row r="14" spans="1:75" ht="12.75">
      <c r="A14" s="25">
        <v>108</v>
      </c>
      <c r="B14" s="25" t="s">
        <v>67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0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</row>
    <row r="15" spans="1:75" ht="12.75">
      <c r="A15" s="25">
        <v>109</v>
      </c>
      <c r="B15" s="25" t="s">
        <v>68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5000</v>
      </c>
      <c r="J15" s="106">
        <v>0</v>
      </c>
      <c r="K15" s="106">
        <v>5000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6">
        <v>0</v>
      </c>
      <c r="AI15" s="106">
        <v>0</v>
      </c>
      <c r="AJ15" s="106">
        <v>0</v>
      </c>
      <c r="AK15" s="106">
        <v>0</v>
      </c>
      <c r="AL15" s="106">
        <v>0</v>
      </c>
      <c r="AM15" s="106">
        <v>0</v>
      </c>
      <c r="AN15" s="106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6">
        <v>0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5000</v>
      </c>
      <c r="BV15" s="25">
        <v>0</v>
      </c>
      <c r="BW15" s="25">
        <v>5000</v>
      </c>
    </row>
    <row r="16" spans="1:75" ht="12.75">
      <c r="A16" s="25">
        <v>110</v>
      </c>
      <c r="B16" s="25" t="s">
        <v>69</v>
      </c>
      <c r="C16" s="106">
        <v>893000</v>
      </c>
      <c r="D16" s="106">
        <v>290000</v>
      </c>
      <c r="E16" s="106">
        <v>687165.02</v>
      </c>
      <c r="F16" s="106">
        <v>0</v>
      </c>
      <c r="G16" s="106">
        <v>0</v>
      </c>
      <c r="H16" s="106">
        <v>0</v>
      </c>
      <c r="I16" s="106">
        <v>14000</v>
      </c>
      <c r="J16" s="106">
        <v>0</v>
      </c>
      <c r="K16" s="106">
        <v>14000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805000</v>
      </c>
      <c r="BI16" s="106">
        <v>0</v>
      </c>
      <c r="BJ16" s="106">
        <v>199430</v>
      </c>
      <c r="BK16" s="106">
        <v>0</v>
      </c>
      <c r="BL16" s="106">
        <v>0</v>
      </c>
      <c r="BM16" s="106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1712000</v>
      </c>
      <c r="BV16" s="25">
        <v>290000</v>
      </c>
      <c r="BW16" s="25">
        <v>900595.02</v>
      </c>
    </row>
    <row r="17" spans="1:75" ht="12.75">
      <c r="A17" s="25">
        <v>100</v>
      </c>
      <c r="B17" s="25" t="s">
        <v>70</v>
      </c>
      <c r="C17" s="106">
        <v>30121621.17</v>
      </c>
      <c r="D17" s="106">
        <v>290000</v>
      </c>
      <c r="E17" s="106">
        <v>47179238.55</v>
      </c>
      <c r="F17" s="106">
        <v>0</v>
      </c>
      <c r="G17" s="106">
        <v>0</v>
      </c>
      <c r="H17" s="106">
        <v>0</v>
      </c>
      <c r="I17" s="106">
        <v>1253139.4</v>
      </c>
      <c r="J17" s="106">
        <v>0</v>
      </c>
      <c r="K17" s="106">
        <v>1567398.03</v>
      </c>
      <c r="L17" s="106">
        <v>6781496.11</v>
      </c>
      <c r="M17" s="106">
        <v>0</v>
      </c>
      <c r="N17" s="106">
        <v>8860416.99</v>
      </c>
      <c r="O17" s="106">
        <v>226000</v>
      </c>
      <c r="P17" s="106">
        <v>0</v>
      </c>
      <c r="Q17" s="106">
        <v>352203.32</v>
      </c>
      <c r="R17" s="106">
        <v>0</v>
      </c>
      <c r="S17" s="106">
        <v>0</v>
      </c>
      <c r="T17" s="106">
        <v>0</v>
      </c>
      <c r="U17" s="106">
        <v>447307</v>
      </c>
      <c r="V17" s="106">
        <v>0</v>
      </c>
      <c r="W17" s="106">
        <v>671042.93</v>
      </c>
      <c r="X17" s="106">
        <v>121170</v>
      </c>
      <c r="Y17" s="106">
        <v>0</v>
      </c>
      <c r="Z17" s="106">
        <v>180701.99</v>
      </c>
      <c r="AA17" s="106">
        <v>55930</v>
      </c>
      <c r="AB17" s="106">
        <v>0</v>
      </c>
      <c r="AC17" s="106">
        <v>176609.03</v>
      </c>
      <c r="AD17" s="106">
        <v>6660927.93</v>
      </c>
      <c r="AE17" s="106">
        <v>0</v>
      </c>
      <c r="AF17" s="106">
        <v>7982581.7</v>
      </c>
      <c r="AG17" s="106">
        <v>42133</v>
      </c>
      <c r="AH17" s="106">
        <v>0</v>
      </c>
      <c r="AI17" s="106">
        <v>48483.52</v>
      </c>
      <c r="AJ17" s="106">
        <v>1169</v>
      </c>
      <c r="AK17" s="106">
        <v>0</v>
      </c>
      <c r="AL17" s="106">
        <v>405924.29</v>
      </c>
      <c r="AM17" s="106">
        <v>0</v>
      </c>
      <c r="AN17" s="106">
        <v>0</v>
      </c>
      <c r="AO17" s="106">
        <v>0</v>
      </c>
      <c r="AP17" s="106">
        <v>139143</v>
      </c>
      <c r="AQ17" s="106">
        <v>0</v>
      </c>
      <c r="AR17" s="106">
        <v>2000926.42</v>
      </c>
      <c r="AS17" s="106">
        <v>2102063</v>
      </c>
      <c r="AT17" s="106">
        <v>0</v>
      </c>
      <c r="AU17" s="106">
        <v>7211792.33</v>
      </c>
      <c r="AV17" s="106">
        <v>172872</v>
      </c>
      <c r="AW17" s="106">
        <v>0</v>
      </c>
      <c r="AX17" s="106">
        <v>757008.32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</v>
      </c>
      <c r="BH17" s="106">
        <v>805000</v>
      </c>
      <c r="BI17" s="106">
        <v>0</v>
      </c>
      <c r="BJ17" s="106">
        <v>199430</v>
      </c>
      <c r="BK17" s="106">
        <v>109620</v>
      </c>
      <c r="BL17" s="106">
        <v>0</v>
      </c>
      <c r="BM17" s="106">
        <v>109620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49039591.61</v>
      </c>
      <c r="BV17" s="25">
        <v>290000</v>
      </c>
      <c r="BW17" s="25">
        <v>77703377.42</v>
      </c>
    </row>
    <row r="18" spans="2:3" ht="12.75">
      <c r="B18" s="25" t="s">
        <v>16</v>
      </c>
      <c r="C18" s="106" t="s">
        <v>71</v>
      </c>
    </row>
    <row r="19" spans="1:75" ht="12.75">
      <c r="A19" s="25">
        <v>201</v>
      </c>
      <c r="B19" s="25" t="s">
        <v>72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</row>
    <row r="20" spans="1:75" ht="12.75">
      <c r="A20" s="25">
        <v>202</v>
      </c>
      <c r="B20" s="25" t="s">
        <v>73</v>
      </c>
      <c r="C20" s="106">
        <v>158062.97</v>
      </c>
      <c r="D20" s="106">
        <v>0</v>
      </c>
      <c r="E20" s="106">
        <v>884549.94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11145679.27</v>
      </c>
      <c r="M20" s="106">
        <v>0</v>
      </c>
      <c r="N20" s="106">
        <v>12731953.99</v>
      </c>
      <c r="O20" s="106">
        <v>98753.04</v>
      </c>
      <c r="P20" s="106">
        <v>0</v>
      </c>
      <c r="Q20" s="106">
        <v>412631.69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23459046.24</v>
      </c>
      <c r="AE20" s="106">
        <v>0</v>
      </c>
      <c r="AF20" s="106">
        <v>25718586.78</v>
      </c>
      <c r="AG20" s="106">
        <v>0</v>
      </c>
      <c r="AH20" s="106">
        <v>0</v>
      </c>
      <c r="AI20" s="106">
        <v>26566.98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0</v>
      </c>
      <c r="AQ20" s="106">
        <v>0</v>
      </c>
      <c r="AR20" s="106">
        <v>9400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244104.1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34861541.52</v>
      </c>
      <c r="BV20" s="25">
        <v>0</v>
      </c>
      <c r="BW20" s="25">
        <v>40027793.48</v>
      </c>
    </row>
    <row r="21" spans="1:75" ht="12.75">
      <c r="A21" s="25">
        <v>203</v>
      </c>
      <c r="B21" s="27" t="s">
        <v>74</v>
      </c>
      <c r="C21" s="106">
        <v>14000</v>
      </c>
      <c r="D21" s="106">
        <v>0</v>
      </c>
      <c r="E21" s="106">
        <v>945516.54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1851370.7</v>
      </c>
      <c r="P21" s="106">
        <v>0</v>
      </c>
      <c r="Q21" s="106">
        <v>7985087.83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31786.94</v>
      </c>
      <c r="X21" s="106">
        <v>0</v>
      </c>
      <c r="Y21" s="106">
        <v>0</v>
      </c>
      <c r="Z21" s="106">
        <v>0</v>
      </c>
      <c r="AA21" s="106">
        <v>180000</v>
      </c>
      <c r="AB21" s="106">
        <v>0</v>
      </c>
      <c r="AC21" s="106">
        <v>3410856.48</v>
      </c>
      <c r="AD21" s="106">
        <v>3028198.62</v>
      </c>
      <c r="AE21" s="106">
        <v>0</v>
      </c>
      <c r="AF21" s="106">
        <v>3493433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134000</v>
      </c>
      <c r="AQ21" s="106">
        <v>0</v>
      </c>
      <c r="AR21" s="106">
        <v>2921725.87</v>
      </c>
      <c r="AS21" s="106">
        <v>0</v>
      </c>
      <c r="AT21" s="106">
        <v>0</v>
      </c>
      <c r="AU21" s="106">
        <v>0</v>
      </c>
      <c r="AV21" s="106">
        <v>0</v>
      </c>
      <c r="AW21" s="106">
        <v>0</v>
      </c>
      <c r="AX21" s="106">
        <v>18859.13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5207569.32</v>
      </c>
      <c r="BV21" s="25">
        <v>0</v>
      </c>
      <c r="BW21" s="25">
        <v>18807265.79</v>
      </c>
    </row>
    <row r="22" spans="1:75" ht="12.75">
      <c r="A22" s="25">
        <v>204</v>
      </c>
      <c r="B22" s="25" t="s">
        <v>75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</row>
    <row r="23" spans="1:75" ht="12.75">
      <c r="A23" s="25">
        <v>205</v>
      </c>
      <c r="B23" s="25" t="s">
        <v>76</v>
      </c>
      <c r="C23" s="106">
        <v>400000</v>
      </c>
      <c r="D23" s="106">
        <v>0</v>
      </c>
      <c r="E23" s="106">
        <v>427572.48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206103.01</v>
      </c>
      <c r="AE23" s="106">
        <v>206103.01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606103.01</v>
      </c>
      <c r="BV23" s="25">
        <v>206103.01</v>
      </c>
      <c r="BW23" s="25">
        <v>427572.48</v>
      </c>
    </row>
    <row r="24" spans="1:75" ht="12.75">
      <c r="A24" s="25">
        <v>200</v>
      </c>
      <c r="B24" s="25" t="s">
        <v>77</v>
      </c>
      <c r="C24" s="106">
        <v>572062.97</v>
      </c>
      <c r="D24" s="106">
        <v>0</v>
      </c>
      <c r="E24" s="106">
        <v>2257638.96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11145679.27</v>
      </c>
      <c r="M24" s="106">
        <v>0</v>
      </c>
      <c r="N24" s="106">
        <v>12731953.99</v>
      </c>
      <c r="O24" s="106">
        <v>1950123.74</v>
      </c>
      <c r="P24" s="106">
        <v>0</v>
      </c>
      <c r="Q24" s="106">
        <v>8397719.52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31786.94</v>
      </c>
      <c r="X24" s="106">
        <v>0</v>
      </c>
      <c r="Y24" s="106">
        <v>0</v>
      </c>
      <c r="Z24" s="106">
        <v>0</v>
      </c>
      <c r="AA24" s="106">
        <v>180000</v>
      </c>
      <c r="AB24" s="106">
        <v>0</v>
      </c>
      <c r="AC24" s="106">
        <v>3410856.48</v>
      </c>
      <c r="AD24" s="106">
        <v>26693347.87</v>
      </c>
      <c r="AE24" s="106">
        <v>206103.01</v>
      </c>
      <c r="AF24" s="106">
        <v>29212019.78</v>
      </c>
      <c r="AG24" s="106">
        <v>0</v>
      </c>
      <c r="AH24" s="106">
        <v>0</v>
      </c>
      <c r="AI24" s="106">
        <v>26566.98</v>
      </c>
      <c r="AJ24" s="106">
        <v>0</v>
      </c>
      <c r="AK24" s="106">
        <v>0</v>
      </c>
      <c r="AL24" s="106">
        <v>0</v>
      </c>
      <c r="AM24" s="106">
        <v>0</v>
      </c>
      <c r="AN24" s="106">
        <v>0</v>
      </c>
      <c r="AO24" s="106">
        <v>0</v>
      </c>
      <c r="AP24" s="106">
        <v>134000</v>
      </c>
      <c r="AQ24" s="106">
        <v>0</v>
      </c>
      <c r="AR24" s="106">
        <v>2931125.87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262963.23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40675213.85</v>
      </c>
      <c r="BV24" s="25">
        <v>206103.01</v>
      </c>
      <c r="BW24" s="25">
        <v>59262631.75</v>
      </c>
    </row>
    <row r="25" spans="2:3" ht="12.75">
      <c r="B25" s="25" t="s">
        <v>18</v>
      </c>
      <c r="C25" s="106" t="s">
        <v>78</v>
      </c>
    </row>
    <row r="26" spans="1:75" ht="12.75">
      <c r="A26" s="25">
        <v>301</v>
      </c>
      <c r="B26" s="25" t="s">
        <v>79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6">
        <v>0</v>
      </c>
      <c r="AN26" s="106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</row>
    <row r="27" spans="1:75" ht="12.75">
      <c r="A27" s="25">
        <v>302</v>
      </c>
      <c r="B27" s="25" t="s">
        <v>80</v>
      </c>
      <c r="C27" s="106">
        <v>10000000</v>
      </c>
      <c r="D27" s="106">
        <v>0</v>
      </c>
      <c r="E27" s="106">
        <v>14071535.16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6">
        <v>0</v>
      </c>
      <c r="AM27" s="106">
        <v>0</v>
      </c>
      <c r="AN27" s="106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10000000</v>
      </c>
      <c r="BV27" s="25">
        <v>0</v>
      </c>
      <c r="BW27" s="25">
        <v>14071535.16</v>
      </c>
    </row>
    <row r="28" spans="1:75" ht="12.75">
      <c r="A28" s="25">
        <v>303</v>
      </c>
      <c r="B28" s="25" t="s">
        <v>81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06">
        <v>0</v>
      </c>
      <c r="AN28" s="106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</row>
    <row r="29" spans="1:75" ht="12.75">
      <c r="A29" s="25">
        <v>304</v>
      </c>
      <c r="B29" s="25" t="s">
        <v>82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</row>
    <row r="30" spans="1:75" ht="12.75">
      <c r="A30" s="25">
        <v>300</v>
      </c>
      <c r="B30" s="25" t="s">
        <v>83</v>
      </c>
      <c r="C30" s="106">
        <v>10000000</v>
      </c>
      <c r="D30" s="106">
        <v>0</v>
      </c>
      <c r="E30" s="106">
        <v>14071535.16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10000000</v>
      </c>
      <c r="BV30" s="25">
        <v>0</v>
      </c>
      <c r="BW30" s="25">
        <v>14071535.16</v>
      </c>
    </row>
    <row r="31" spans="2:3" ht="12.75">
      <c r="B31" s="25" t="s">
        <v>19</v>
      </c>
      <c r="C31" s="106" t="s">
        <v>84</v>
      </c>
    </row>
    <row r="32" spans="1:75" ht="12.75">
      <c r="A32" s="25">
        <v>401</v>
      </c>
      <c r="B32" s="25" t="s">
        <v>85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06">
        <v>0</v>
      </c>
      <c r="AM32" s="106">
        <v>0</v>
      </c>
      <c r="AN32" s="106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3185370</v>
      </c>
      <c r="BL32" s="106">
        <v>0</v>
      </c>
      <c r="BM32" s="106">
        <v>3185370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3185370</v>
      </c>
      <c r="BV32" s="25">
        <v>0</v>
      </c>
      <c r="BW32" s="25">
        <v>3185370</v>
      </c>
    </row>
    <row r="33" spans="1:75" ht="12.75">
      <c r="A33" s="25">
        <v>402</v>
      </c>
      <c r="B33" s="25" t="s">
        <v>86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</row>
    <row r="34" spans="1:75" ht="12.75">
      <c r="A34" s="25">
        <v>403</v>
      </c>
      <c r="B34" s="25" t="s">
        <v>87</v>
      </c>
      <c r="C34" s="106">
        <v>1686563</v>
      </c>
      <c r="D34" s="106">
        <v>0</v>
      </c>
      <c r="E34" s="106">
        <v>1686563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6">
        <v>0</v>
      </c>
      <c r="AN34" s="106">
        <v>0</v>
      </c>
      <c r="AO34" s="106">
        <v>0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1686563</v>
      </c>
      <c r="BV34" s="25">
        <v>0</v>
      </c>
      <c r="BW34" s="25">
        <v>1686563</v>
      </c>
    </row>
    <row r="35" spans="1:75" ht="12.75">
      <c r="A35" s="25">
        <v>404</v>
      </c>
      <c r="B35" s="25" t="s">
        <v>88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06">
        <v>0</v>
      </c>
      <c r="AL35" s="106">
        <v>0</v>
      </c>
      <c r="AM35" s="106">
        <v>0</v>
      </c>
      <c r="AN35" s="106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</row>
    <row r="36" spans="1:75" ht="12.75">
      <c r="A36" s="25">
        <v>400</v>
      </c>
      <c r="B36" s="25" t="s">
        <v>89</v>
      </c>
      <c r="C36" s="106">
        <v>1686563</v>
      </c>
      <c r="D36" s="106">
        <v>0</v>
      </c>
      <c r="E36" s="106">
        <v>1686563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06">
        <v>0</v>
      </c>
      <c r="AL36" s="106">
        <v>0</v>
      </c>
      <c r="AM36" s="106">
        <v>0</v>
      </c>
      <c r="AN36" s="106">
        <v>0</v>
      </c>
      <c r="AO36" s="106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3185370</v>
      </c>
      <c r="BL36" s="106">
        <v>0</v>
      </c>
      <c r="BM36" s="106">
        <v>3185370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4871933</v>
      </c>
      <c r="BV36" s="25">
        <v>0</v>
      </c>
      <c r="BW36" s="25">
        <v>4871933</v>
      </c>
    </row>
    <row r="37" spans="2:3" ht="12.75">
      <c r="B37" s="25" t="s">
        <v>20</v>
      </c>
      <c r="C37" s="106" t="s">
        <v>90</v>
      </c>
    </row>
    <row r="38" spans="1:75" ht="12.75">
      <c r="A38" s="25">
        <v>501</v>
      </c>
      <c r="B38" s="25" t="s">
        <v>91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106">
        <v>0</v>
      </c>
      <c r="AP38" s="106">
        <v>0</v>
      </c>
      <c r="AQ38" s="106">
        <v>0</v>
      </c>
      <c r="AR38" s="106">
        <v>0</v>
      </c>
      <c r="AS38" s="106">
        <v>0</v>
      </c>
      <c r="AT38" s="106">
        <v>0</v>
      </c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</row>
    <row r="39" spans="1:75" ht="12.75">
      <c r="A39" s="25">
        <v>500</v>
      </c>
      <c r="B39" s="25" t="s">
        <v>92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06">
        <v>0</v>
      </c>
      <c r="AM39" s="106">
        <v>0</v>
      </c>
      <c r="AN39" s="106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</row>
    <row r="40" spans="2:3" ht="12.75">
      <c r="B40" s="25" t="s">
        <v>93</v>
      </c>
      <c r="C40" s="106" t="s">
        <v>94</v>
      </c>
    </row>
    <row r="41" spans="1:75" ht="12.75">
      <c r="A41" s="25">
        <v>701</v>
      </c>
      <c r="B41" s="25" t="s">
        <v>95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v>0</v>
      </c>
      <c r="AO41" s="106">
        <v>0</v>
      </c>
      <c r="AP41" s="106"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25">
        <v>0</v>
      </c>
      <c r="BO41" s="25">
        <v>0</v>
      </c>
      <c r="BP41" s="25">
        <v>0</v>
      </c>
      <c r="BQ41" s="25">
        <v>50000</v>
      </c>
      <c r="BR41" s="25">
        <v>0</v>
      </c>
      <c r="BS41" s="25">
        <v>50000</v>
      </c>
      <c r="BT41" s="25">
        <v>0</v>
      </c>
      <c r="BU41" s="25">
        <v>50000</v>
      </c>
      <c r="BV41" s="25">
        <v>0</v>
      </c>
      <c r="BW41" s="25">
        <v>50000</v>
      </c>
    </row>
    <row r="42" spans="1:75" ht="12.75">
      <c r="A42" s="25">
        <v>702</v>
      </c>
      <c r="B42" s="25" t="s">
        <v>96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0</v>
      </c>
      <c r="AJ42" s="106">
        <v>0</v>
      </c>
      <c r="AK42" s="106">
        <v>0</v>
      </c>
      <c r="AL42" s="106">
        <v>0</v>
      </c>
      <c r="AM42" s="106">
        <v>0</v>
      </c>
      <c r="AN42" s="106">
        <v>0</v>
      </c>
      <c r="AO42" s="106">
        <v>0</v>
      </c>
      <c r="AP42" s="106">
        <v>0</v>
      </c>
      <c r="AQ42" s="106">
        <v>0</v>
      </c>
      <c r="AR42" s="106">
        <v>0</v>
      </c>
      <c r="AS42" s="106">
        <v>0</v>
      </c>
      <c r="AT42" s="106">
        <v>0</v>
      </c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25">
        <v>0</v>
      </c>
      <c r="BO42" s="25">
        <v>0</v>
      </c>
      <c r="BP42" s="25">
        <v>0</v>
      </c>
      <c r="BQ42" s="25">
        <v>6075000</v>
      </c>
      <c r="BR42" s="25">
        <v>0</v>
      </c>
      <c r="BS42" s="25">
        <v>7013929.63</v>
      </c>
      <c r="BT42" s="25">
        <v>0</v>
      </c>
      <c r="BU42" s="25">
        <v>6075000</v>
      </c>
      <c r="BV42" s="25">
        <v>0</v>
      </c>
      <c r="BW42" s="25">
        <v>7013929.63</v>
      </c>
    </row>
    <row r="43" spans="1:75" ht="12.75">
      <c r="A43" s="25">
        <v>700</v>
      </c>
      <c r="B43" s="25" t="s">
        <v>97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0</v>
      </c>
      <c r="AK43" s="106">
        <v>0</v>
      </c>
      <c r="AL43" s="106">
        <v>0</v>
      </c>
      <c r="AM43" s="106">
        <v>0</v>
      </c>
      <c r="AN43" s="106">
        <v>0</v>
      </c>
      <c r="AO43" s="106">
        <v>0</v>
      </c>
      <c r="AP43" s="106">
        <v>0</v>
      </c>
      <c r="AQ43" s="106">
        <v>0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25">
        <v>0</v>
      </c>
      <c r="BO43" s="25">
        <v>0</v>
      </c>
      <c r="BP43" s="25">
        <v>0</v>
      </c>
      <c r="BQ43" s="25">
        <v>6125000</v>
      </c>
      <c r="BR43" s="25">
        <v>0</v>
      </c>
      <c r="BS43" s="25">
        <v>7063929.63</v>
      </c>
      <c r="BT43" s="25">
        <v>0</v>
      </c>
      <c r="BU43" s="25">
        <v>6125000</v>
      </c>
      <c r="BV43" s="25">
        <v>0</v>
      </c>
      <c r="BW43" s="25">
        <v>7063929.63</v>
      </c>
    </row>
    <row r="44" spans="2:75" ht="12.75">
      <c r="B44" s="25" t="s">
        <v>98</v>
      </c>
      <c r="C44" s="106">
        <v>42380247.14</v>
      </c>
      <c r="D44" s="106">
        <v>290000</v>
      </c>
      <c r="E44" s="106">
        <v>65194975.67</v>
      </c>
      <c r="F44" s="106">
        <v>0</v>
      </c>
      <c r="G44" s="106">
        <v>0</v>
      </c>
      <c r="H44" s="106">
        <v>0</v>
      </c>
      <c r="I44" s="106">
        <v>1253139.4</v>
      </c>
      <c r="J44" s="106">
        <v>0</v>
      </c>
      <c r="K44" s="106">
        <v>1567398.03</v>
      </c>
      <c r="L44" s="106">
        <v>17927175.38</v>
      </c>
      <c r="M44" s="106">
        <v>0</v>
      </c>
      <c r="N44" s="106">
        <v>21592370.98</v>
      </c>
      <c r="O44" s="106">
        <v>2176123.74</v>
      </c>
      <c r="P44" s="106">
        <v>0</v>
      </c>
      <c r="Q44" s="106">
        <v>8749922.84</v>
      </c>
      <c r="R44" s="106">
        <v>0</v>
      </c>
      <c r="S44" s="106">
        <v>0</v>
      </c>
      <c r="T44" s="106">
        <v>0</v>
      </c>
      <c r="U44" s="106">
        <v>447307</v>
      </c>
      <c r="V44" s="106">
        <v>0</v>
      </c>
      <c r="W44" s="106">
        <v>702829.87</v>
      </c>
      <c r="X44" s="106">
        <v>121170</v>
      </c>
      <c r="Y44" s="106">
        <v>0</v>
      </c>
      <c r="Z44" s="106">
        <v>180701.99</v>
      </c>
      <c r="AA44" s="106">
        <v>235930</v>
      </c>
      <c r="AB44" s="106">
        <v>0</v>
      </c>
      <c r="AC44" s="106">
        <v>3587465.51</v>
      </c>
      <c r="AD44" s="106">
        <v>33354275.8</v>
      </c>
      <c r="AE44" s="106">
        <v>206103.01</v>
      </c>
      <c r="AF44" s="106">
        <v>37194601.48</v>
      </c>
      <c r="AG44" s="106">
        <v>42133</v>
      </c>
      <c r="AH44" s="106">
        <v>0</v>
      </c>
      <c r="AI44" s="106">
        <v>75050.5</v>
      </c>
      <c r="AJ44" s="106">
        <v>1169</v>
      </c>
      <c r="AK44" s="106">
        <v>0</v>
      </c>
      <c r="AL44" s="106">
        <v>405924.29</v>
      </c>
      <c r="AM44" s="106">
        <v>0</v>
      </c>
      <c r="AN44" s="106">
        <v>0</v>
      </c>
      <c r="AO44" s="106">
        <v>0</v>
      </c>
      <c r="AP44" s="106">
        <v>273143</v>
      </c>
      <c r="AQ44" s="106">
        <v>0</v>
      </c>
      <c r="AR44" s="106">
        <v>4932052.29</v>
      </c>
      <c r="AS44" s="106">
        <v>2102063</v>
      </c>
      <c r="AT44" s="106">
        <v>0</v>
      </c>
      <c r="AU44" s="106">
        <v>7211792.33</v>
      </c>
      <c r="AV44" s="106">
        <v>172872</v>
      </c>
      <c r="AW44" s="106">
        <v>0</v>
      </c>
      <c r="AX44" s="106">
        <v>1019971.55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805000</v>
      </c>
      <c r="BI44" s="106">
        <v>0</v>
      </c>
      <c r="BJ44" s="106">
        <v>199430</v>
      </c>
      <c r="BK44" s="106">
        <v>3294990</v>
      </c>
      <c r="BL44" s="106">
        <v>0</v>
      </c>
      <c r="BM44" s="106">
        <v>3294990</v>
      </c>
      <c r="BN44" s="25">
        <v>0</v>
      </c>
      <c r="BO44" s="25">
        <v>0</v>
      </c>
      <c r="BP44" s="25">
        <v>0</v>
      </c>
      <c r="BQ44" s="25">
        <v>6125000</v>
      </c>
      <c r="BR44" s="25">
        <v>0</v>
      </c>
      <c r="BS44" s="25">
        <v>7063929.63</v>
      </c>
      <c r="BT44" s="25">
        <v>0</v>
      </c>
      <c r="BU44" s="25">
        <v>110711738.46</v>
      </c>
      <c r="BV44" s="25">
        <v>496103.01</v>
      </c>
      <c r="BW44" s="25">
        <v>162973406.96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Oliani Piergiorgio</cp:lastModifiedBy>
  <cp:lastPrinted>2016-08-03T08:51:50Z</cp:lastPrinted>
  <dcterms:created xsi:type="dcterms:W3CDTF">2016-08-01T09:42:00Z</dcterms:created>
  <dcterms:modified xsi:type="dcterms:W3CDTF">2016-08-03T09:20:13Z</dcterms:modified>
  <cp:category/>
  <cp:version/>
  <cp:contentType/>
  <cp:contentStatus/>
</cp:coreProperties>
</file>